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NPV14\rdf$\kristyna.klimesova\Desktop\Závěrečné dokumenty kraje\"/>
    </mc:Choice>
  </mc:AlternateContent>
  <xr:revisionPtr revIDLastSave="0" documentId="13_ncr:1_{32E8CAD6-A880-4B5E-AA44-EAA732F52DAB}" xr6:coauthVersionLast="36" xr6:coauthVersionMax="36" xr10:uidLastSave="{00000000-0000-0000-0000-000000000000}"/>
  <bookViews>
    <workbookView xWindow="0" yWindow="0" windowWidth="19200" windowHeight="6930" xr2:uid="{A0050D30-FC66-4FF8-8D2D-51C8EEF64582}"/>
  </bookViews>
  <sheets>
    <sheet name="1. Souhrn" sheetId="1" r:id="rId1"/>
    <sheet name="2. Náklady" sheetId="10" r:id="rId2"/>
    <sheet name="3. Zdroje" sheetId="7" r:id="rId3"/>
    <sheet name="4. Další výdaje projektu" sheetId="5" r:id="rId4"/>
    <sheet name="5. Personální náklady a mzdy " sheetId="8" r:id="rId5"/>
    <sheet name="6. Data" sheetId="2" r:id="rId6"/>
  </sheets>
  <definedNames>
    <definedName name="_xlnm._FilterDatabase" localSheetId="3" hidden="1">'4. Další výdaje projektu'!$G$9:$G$157</definedName>
    <definedName name="_xlnm._FilterDatabase" localSheetId="4" hidden="1">'5. Personální náklady a mzdy '!$H$9:$H$158</definedName>
    <definedName name="I" localSheetId="1">'4. Další výdaje projektu'!#REF!</definedName>
    <definedName name="I" localSheetId="4">'5. Personální náklady a mzdy '!#REF!</definedName>
    <definedName name="I">'4. Další výdaje projektu'!#REF!</definedName>
    <definedName name="_xlnm.Print_Titles" localSheetId="1">'2. Náklady'!#REF!</definedName>
    <definedName name="_xlnm.Print_Titles" localSheetId="2">'3. Zdroje'!#REF!</definedName>
    <definedName name="_xlnm.Print_Area" localSheetId="1">'2. Náklady'!$A$1:$G$32</definedName>
    <definedName name="_xlnm.Print_Area" localSheetId="2">'3. Zdroje'!$A$1:$G$23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8" l="1"/>
  <c r="E17" i="1" s="1"/>
  <c r="G4" i="8"/>
  <c r="E15" i="1" s="1"/>
  <c r="I4" i="5"/>
  <c r="E16" i="1" s="1"/>
  <c r="E4" i="8"/>
  <c r="F4" i="8"/>
  <c r="E5" i="8"/>
  <c r="H4" i="5"/>
  <c r="C5" i="10"/>
  <c r="C3" i="10"/>
  <c r="G4" i="5"/>
  <c r="G3" i="8" l="1"/>
  <c r="G3" i="5"/>
  <c r="F17" i="7" l="1"/>
  <c r="F25" i="10"/>
  <c r="F20" i="10" l="1"/>
  <c r="F5" i="8" s="1"/>
  <c r="F8" i="10"/>
  <c r="D7" i="7"/>
  <c r="E22" i="10"/>
  <c r="D22" i="10"/>
  <c r="F11" i="7" l="1"/>
  <c r="D17" i="1" l="1"/>
  <c r="D16" i="1"/>
  <c r="D15" i="1"/>
  <c r="C20" i="1" l="1"/>
  <c r="F31" i="10"/>
  <c r="F30" i="10"/>
  <c r="F29" i="10"/>
  <c r="F28" i="10"/>
  <c r="F27" i="10"/>
  <c r="F26" i="10"/>
  <c r="F24" i="10"/>
  <c r="F23" i="10"/>
  <c r="F19" i="10"/>
  <c r="F18" i="10"/>
  <c r="F17" i="10"/>
  <c r="F16" i="10"/>
  <c r="F15" i="10"/>
  <c r="F14" i="10"/>
  <c r="F13" i="10"/>
  <c r="F12" i="10"/>
  <c r="F11" i="10"/>
  <c r="F10" i="10"/>
  <c r="E9" i="10"/>
  <c r="F9" i="10" l="1"/>
  <c r="C2" i="10" s="1"/>
  <c r="F22" i="10"/>
  <c r="E3" i="8"/>
  <c r="C4" i="10" l="1"/>
  <c r="C22" i="1" s="1"/>
  <c r="K4" i="5"/>
  <c r="H3" i="5" l="1"/>
  <c r="D19" i="7"/>
  <c r="F3" i="8"/>
  <c r="F16" i="7"/>
  <c r="F5" i="7" l="1"/>
  <c r="F6" i="7"/>
  <c r="F4" i="7"/>
  <c r="F12" i="7"/>
  <c r="D3" i="7" l="1"/>
  <c r="E3" i="7"/>
  <c r="F3" i="7"/>
  <c r="F15" i="7"/>
  <c r="F14" i="7"/>
  <c r="F13" i="7"/>
  <c r="F10" i="7"/>
  <c r="F9" i="7"/>
  <c r="F8" i="7"/>
  <c r="E7" i="7"/>
  <c r="F7" i="7" l="1"/>
  <c r="I3" i="5"/>
  <c r="C21" i="1" l="1"/>
  <c r="D18" i="7" l="1"/>
  <c r="C23" i="1" l="1"/>
  <c r="D20" i="7"/>
  <c r="C24" i="1" s="1"/>
  <c r="C25" i="1" s="1"/>
  <c r="C26" i="1" s="1"/>
  <c r="C29" i="1" s="1"/>
</calcChain>
</file>

<file path=xl/sharedStrings.xml><?xml version="1.0" encoding="utf-8"?>
<sst xmlns="http://schemas.openxmlformats.org/spreadsheetml/2006/main" count="797" uniqueCount="162">
  <si>
    <t>ZÁVĚREČNÉ VYÚČTOVÁNÍ PROJEKTU - 1. SOUHRN</t>
  </si>
  <si>
    <t>Sledované období</t>
  </si>
  <si>
    <t>Od:</t>
  </si>
  <si>
    <t>Do:</t>
  </si>
  <si>
    <t>Žadatel</t>
  </si>
  <si>
    <t>vyplňte</t>
  </si>
  <si>
    <t>Je příjemce dotace plátcem DPH?</t>
  </si>
  <si>
    <t xml:space="preserve"> - vyberte -</t>
  </si>
  <si>
    <t>Název projektu</t>
  </si>
  <si>
    <t>Č. j. rozhodnutí</t>
  </si>
  <si>
    <t>Číslo účtu, ze kterého byly hrazeny doklady</t>
  </si>
  <si>
    <t>Vyúčtování zpracoval / zpracovala</t>
  </si>
  <si>
    <t xml:space="preserve">Jméno a příjmení </t>
  </si>
  <si>
    <t>E-mail</t>
  </si>
  <si>
    <t>Telefon</t>
  </si>
  <si>
    <r>
      <rPr>
        <b/>
        <sz val="11"/>
        <color theme="1"/>
        <rFont val="Calibri"/>
        <family val="2"/>
        <charset val="238"/>
        <scheme val="minor"/>
      </rPr>
      <t xml:space="preserve">Čerpání </t>
    </r>
    <r>
      <rPr>
        <sz val="11"/>
        <color theme="1"/>
        <rFont val="Calibri"/>
        <family val="2"/>
        <charset val="238"/>
        <scheme val="minor"/>
      </rPr>
      <t xml:space="preserve">
(z listu 2. Náklady)</t>
    </r>
  </si>
  <si>
    <t>Dotace</t>
  </si>
  <si>
    <t>Čerpání</t>
  </si>
  <si>
    <t>A. Nedočerpaná dotace podléhající vratce</t>
  </si>
  <si>
    <t>Náklady</t>
  </si>
  <si>
    <t>Zdroje</t>
  </si>
  <si>
    <t>Zisk projektu</t>
  </si>
  <si>
    <t>B. Zisk projektu podléhající vratce</t>
  </si>
  <si>
    <t>C. Vratka celkem (A+B)</t>
  </si>
  <si>
    <t>Výše odeslané vratky</t>
  </si>
  <si>
    <t>Datum odeslané vratky</t>
  </si>
  <si>
    <t>Zbývající vratka</t>
  </si>
  <si>
    <t>Uznatelné náklady celkem</t>
  </si>
  <si>
    <t>Neuznatelné náklady celkem</t>
  </si>
  <si>
    <t>Náklady celkem</t>
  </si>
  <si>
    <t>Náklady hrazené z dotace</t>
  </si>
  <si>
    <t>Bez DPH v Kč</t>
  </si>
  <si>
    <t>DPH v Kč</t>
  </si>
  <si>
    <t>Celkem v Kč</t>
  </si>
  <si>
    <t>Z toho čerpáno z dotace v Kč</t>
  </si>
  <si>
    <t>I.</t>
  </si>
  <si>
    <t>I.1.</t>
  </si>
  <si>
    <t>I.2.</t>
  </si>
  <si>
    <t>I.3.</t>
  </si>
  <si>
    <t>II.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</si>
  <si>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</si>
  <si>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</si>
  <si>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</si>
  <si>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</si>
  <si>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</si>
  <si>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</si>
  <si>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</si>
  <si>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</si>
  <si>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další (specifikujte)</t>
  </si>
  <si>
    <t>IV.</t>
  </si>
  <si>
    <t>NEUZNATELNÉ NÁKLADY</t>
  </si>
  <si>
    <t>IV.1.</t>
  </si>
  <si>
    <t>IV.2.</t>
  </si>
  <si>
    <t>pohonné hmoty</t>
  </si>
  <si>
    <t>IV.3.</t>
  </si>
  <si>
    <t>IV.4.</t>
  </si>
  <si>
    <t>IV.7.</t>
  </si>
  <si>
    <t>3. ZDROJE FINANCOVÁNÍ</t>
  </si>
  <si>
    <t>Neplátci DPH uvedou POUZE částku celkem.</t>
  </si>
  <si>
    <t>Bez DPH</t>
  </si>
  <si>
    <t>DPH</t>
  </si>
  <si>
    <t>Celkem</t>
  </si>
  <si>
    <t>Komentář</t>
  </si>
  <si>
    <t>Příjmy z realizace projektu</t>
  </si>
  <si>
    <t>Další zdroje</t>
  </si>
  <si>
    <t>vlastní finanční vklad žadatele</t>
  </si>
  <si>
    <t>sponzoři (na základě smlouvy o reklamě apod.)</t>
  </si>
  <si>
    <t xml:space="preserve">dary (na základě darovací smlouvy, potvrzení o přijetí daru) </t>
  </si>
  <si>
    <t>dotace od města, obce</t>
  </si>
  <si>
    <t>dotace od kraje</t>
  </si>
  <si>
    <t>dotace od Státního fondu kultury</t>
  </si>
  <si>
    <t>dotace od ústředních orgánů (mimo MK)</t>
  </si>
  <si>
    <t>II.9.</t>
  </si>
  <si>
    <t>zahraniční zdroje (Culture 2000, ambasády, kulturní centra...)</t>
  </si>
  <si>
    <t>II.10.</t>
  </si>
  <si>
    <t>Zdroje financování celkem (bez DPH)</t>
  </si>
  <si>
    <r>
      <t>Náklady projektu</t>
    </r>
    <r>
      <rPr>
        <sz val="11"/>
        <rFont val="Arial"/>
        <family val="2"/>
        <charset val="238"/>
      </rPr>
      <t xml:space="preserve"> (z listu 2. Náklady - C4)</t>
    </r>
  </si>
  <si>
    <t>Zisk / ztráta projektu</t>
  </si>
  <si>
    <t>4.</t>
  </si>
  <si>
    <t>SEZNAM ÚČETNÍCH DOKLADŮ HRAZENÝCH Z DOTACE</t>
  </si>
  <si>
    <t>Hrazeno z dotace</t>
  </si>
  <si>
    <t>Z rozhodnutí</t>
  </si>
  <si>
    <t>Z listu 2. Náklady</t>
  </si>
  <si>
    <t>v Kč</t>
  </si>
  <si>
    <t xml:space="preserve">Č. </t>
  </si>
  <si>
    <t>Číslo účetního dokladu</t>
  </si>
  <si>
    <r>
      <rPr>
        <b/>
        <sz val="10"/>
        <color theme="1"/>
        <rFont val="Calibri"/>
        <family val="2"/>
        <charset val="238"/>
        <scheme val="minor"/>
      </rPr>
      <t>Účel</t>
    </r>
    <r>
      <rPr>
        <sz val="10"/>
        <color theme="1"/>
        <rFont val="Calibri"/>
        <family val="2"/>
        <charset val="238"/>
        <scheme val="minor"/>
      </rPr>
      <t xml:space="preserve"> 
(za co bylo hrazeno, předmět plnění)</t>
    </r>
  </si>
  <si>
    <r>
      <rPr>
        <b/>
        <sz val="10"/>
        <color theme="1"/>
        <rFont val="Calibri"/>
        <family val="2"/>
        <charset val="238"/>
        <scheme val="minor"/>
      </rPr>
      <t>Datum úhrady</t>
    </r>
    <r>
      <rPr>
        <sz val="10"/>
        <color theme="1"/>
        <rFont val="Calibri"/>
        <family val="2"/>
        <charset val="238"/>
        <scheme val="minor"/>
      </rPr>
      <t xml:space="preserve"> 
(datum odečtení z účtu)</t>
    </r>
  </si>
  <si>
    <t>Částka bez DPH</t>
  </si>
  <si>
    <t>Částka celkem</t>
  </si>
  <si>
    <r>
      <t xml:space="preserve">Hrazeno z dotace 
</t>
    </r>
    <r>
      <rPr>
        <sz val="10"/>
        <color theme="1"/>
        <rFont val="Calibri"/>
        <family val="2"/>
        <charset val="238"/>
        <scheme val="minor"/>
      </rPr>
      <t>(nesmí být vyšší 
než částka bez DPH)</t>
    </r>
  </si>
  <si>
    <t xml:space="preserve"> -vyberte -</t>
  </si>
  <si>
    <t>Ano</t>
  </si>
  <si>
    <t>Ne</t>
  </si>
  <si>
    <t xml:space="preserve">Ano, bez nároku na odpočet DPH. </t>
  </si>
  <si>
    <t>II.1.a</t>
  </si>
  <si>
    <t>II.1.b</t>
  </si>
  <si>
    <t>II.1.c</t>
  </si>
  <si>
    <t>II.1.d</t>
  </si>
  <si>
    <t>II.1.e</t>
  </si>
  <si>
    <t>II.1.f.</t>
  </si>
  <si>
    <t>II.1.g</t>
  </si>
  <si>
    <t>II.1.h</t>
  </si>
  <si>
    <t>ostatní příjmy (nadace, nadační fond…) - specifikujte v komentáři</t>
  </si>
  <si>
    <t>I. Personální náklady na OON</t>
  </si>
  <si>
    <t>I. Personální náklady na OON v maximální výši</t>
  </si>
  <si>
    <t>II. Další výdaje projektu v maximální výši</t>
  </si>
  <si>
    <t>III. Mzdy stálých zaměstnanců projektu v maximální výši</t>
  </si>
  <si>
    <t xml:space="preserve">výdaje, které souvisejí s přímou realizací mapování KKO podle metodiky MK </t>
  </si>
  <si>
    <t>dodávky a služby bezprostředně související s plněním projektu</t>
  </si>
  <si>
    <t>výdaje přímo související s terénním výzkumem (například odměna a cestovné pro výzkumníky)</t>
  </si>
  <si>
    <t>aplikace na zobrazení zmapovaných subjektů KKO</t>
  </si>
  <si>
    <t>grafické zpracování výstupů mapování</t>
  </si>
  <si>
    <t>výdaje na přístup do komerčních rejstříků ekonomických subjektů</t>
  </si>
  <si>
    <t>výdaje na licence na statistické IT programy</t>
  </si>
  <si>
    <t>školení personálu za účelem mapování KKO</t>
  </si>
  <si>
    <t>II.1.i</t>
  </si>
  <si>
    <t>III.</t>
  </si>
  <si>
    <t>výdaje spojené se zahraničními cestami zaměstnanců</t>
  </si>
  <si>
    <t>běžné provozní výdaje žadatele nesouvisející s projektem (např. nájem kanceláří, elektrická energie, telefony, internet, poštovné)</t>
  </si>
  <si>
    <t>účetní a právní služby</t>
  </si>
  <si>
    <t>výdaje na pohoštění</t>
  </si>
  <si>
    <t>dary</t>
  </si>
  <si>
    <t>investiční výdaje</t>
  </si>
  <si>
    <t>veškeré nepřímé provozní výdaje</t>
  </si>
  <si>
    <t>Další výdaje projektu čerpání celkem</t>
  </si>
  <si>
    <t>Personální náklady na OON čerpání celkem</t>
  </si>
  <si>
    <t>II.Další výdaje projektu</t>
  </si>
  <si>
    <t>III.Mzdy stálých zaměstnanců projektu</t>
  </si>
  <si>
    <t>IV.5.</t>
  </si>
  <si>
    <t>IV.6.</t>
  </si>
  <si>
    <t>IV.8.</t>
  </si>
  <si>
    <t>IV.9.</t>
  </si>
  <si>
    <t>Jméno a příjmení</t>
  </si>
  <si>
    <t>Datum narození</t>
  </si>
  <si>
    <t>Náplň práce</t>
  </si>
  <si>
    <t>Kód položky
struktury dotace
(I. / III.)</t>
  </si>
  <si>
    <t>Kód položky
struktury dotace
(II.)</t>
  </si>
  <si>
    <t xml:space="preserve">  2. NÁKLADY CELKEM</t>
  </si>
  <si>
    <t>Z listu 5. Personální náklady a mzdy</t>
  </si>
  <si>
    <t>Z listu 4. Další výdaje projektu</t>
  </si>
  <si>
    <t>Zaúčtováno v roce (vyberte ze seznamu)</t>
  </si>
  <si>
    <r>
      <rPr>
        <b/>
        <sz val="11"/>
        <color theme="1"/>
        <rFont val="Calibri"/>
        <family val="2"/>
        <charset val="238"/>
        <scheme val="minor"/>
      </rPr>
      <t xml:space="preserve">Čerpání </t>
    </r>
    <r>
      <rPr>
        <sz val="11"/>
        <color theme="1"/>
        <rFont val="Calibri"/>
        <family val="2"/>
        <charset val="238"/>
        <scheme val="minor"/>
      </rPr>
      <t xml:space="preserve">
(z listu 4 nebo 5)</t>
    </r>
  </si>
  <si>
    <t>Poznámka k tabulce: v případě nutnosti přidejte další řádky kliknutím na poslední řádek v oddílu a vložením prázdného řádku (klávesová zkratka Ctrl a znak "+" nebo na horním panelu "Vložit &gt; Vložit řádky listu"). Do příslušné buňky ve sloupci A následně doplňte chybějící číslování.</t>
  </si>
  <si>
    <r>
      <rPr>
        <b/>
        <sz val="10"/>
        <color theme="1"/>
        <rFont val="Calibri"/>
        <family val="2"/>
        <charset val="238"/>
        <scheme val="minor"/>
      </rPr>
      <t xml:space="preserve">Druh prvotního dokladu </t>
    </r>
    <r>
      <rPr>
        <sz val="10"/>
        <color theme="1"/>
        <rFont val="Calibri"/>
        <family val="2"/>
        <charset val="238"/>
        <scheme val="minor"/>
      </rPr>
      <t xml:space="preserve">
(faktura, daň. doklad atd.)</t>
    </r>
  </si>
  <si>
    <r>
      <rPr>
        <b/>
        <sz val="10"/>
        <color theme="1"/>
        <rFont val="Calibri"/>
        <family val="2"/>
        <charset val="238"/>
        <scheme val="minor"/>
      </rPr>
      <t xml:space="preserve">Dodavatel </t>
    </r>
    <r>
      <rPr>
        <sz val="10"/>
        <color theme="1"/>
        <rFont val="Calibri"/>
        <family val="2"/>
        <charset val="238"/>
        <scheme val="minor"/>
      </rPr>
      <t>(komu bylo hrazeno)</t>
    </r>
  </si>
  <si>
    <t>IČ</t>
  </si>
  <si>
    <t>Specifikujte</t>
  </si>
  <si>
    <t>Výzva č. 0232/2022 – Podpora regionálního rozvoje kulturního a kreativního sektoru – tvorba strategických materiálů rozvoje a podpory KKS, mapování kulturních a kreativních odvětví</t>
  </si>
  <si>
    <t>Výzva č. 0334/2023 – Národní mapování ekonomického a sociálního přínosu kulturních a kreativních odvětví</t>
  </si>
  <si>
    <t>Výzva č. 0431/2024 – Mapování socio-ekonomického přínosu vybraných odvětví KKO</t>
  </si>
  <si>
    <t>Mzdy stálých zaměstnanců projektu čerpání celkem</t>
  </si>
  <si>
    <r>
      <rPr>
        <b/>
        <sz val="10"/>
        <color theme="1"/>
        <rFont val="Calibri"/>
        <family val="2"/>
        <charset val="238"/>
        <scheme val="minor"/>
      </rPr>
      <t xml:space="preserve">Druh prvotního dokladu </t>
    </r>
    <r>
      <rPr>
        <sz val="10"/>
        <color theme="1"/>
        <rFont val="Calibri"/>
        <family val="2"/>
        <charset val="238"/>
        <scheme val="minor"/>
      </rPr>
      <t xml:space="preserve">
(pracovní sml., DPP/DPČ)</t>
    </r>
  </si>
  <si>
    <t>Délka trvání  (datum - začátek a konec)</t>
  </si>
  <si>
    <t>Rozsah (hodina / měsíc)</t>
  </si>
  <si>
    <t>Tento list se vztahuje pouze k ostatním výdajům projektu (na všechny další náklady KROMĚ personálních nákladů a mezd)</t>
  </si>
  <si>
    <t>Tento list se vztahuje pouze k personálním nákladům projektu (personální náklady a mzdy)</t>
  </si>
  <si>
    <t xml:space="preserve">V sloupci B používejte povinně tyto zkratky: Dohoda o provedení práce = DPP, Dohoda o pracovní činnosti = DPČ, Pracovní smlouva = PS. </t>
  </si>
  <si>
    <t>Částka celkem (včetně odvodů)</t>
  </si>
  <si>
    <t>Výzva NPO</t>
  </si>
  <si>
    <t>Struktura dotace</t>
  </si>
  <si>
    <t>dotace od Ministerstva kultury – Národní plán obnovy Výzva č. 0232/2022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</si>
</sst>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4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10">
    <xf numFmtId="0" fontId="0" fillId="0" borderId="0" xfId="0"/>
    <xf numFmtId="0" fontId="0" fillId="0" borderId="1" xfId="0" applyBorder="1"/>
    <xf numFmtId="0" fontId="8" fillId="0" borderId="0" xfId="2" applyFont="1" applyAlignment="1">
      <alignment horizontal="left" vertical="center" wrapText="1"/>
    </xf>
    <xf numFmtId="0" fontId="7" fillId="0" borderId="0" xfId="2" applyFont="1" applyAlignment="1" applyProtection="1">
      <alignment vertical="center"/>
      <protection locked="0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wrapText="1"/>
    </xf>
    <xf numFmtId="0" fontId="7" fillId="0" borderId="0" xfId="2" applyFont="1" applyAlignment="1" applyProtection="1">
      <alignment horizontal="center" vertical="center"/>
      <protection locked="0"/>
    </xf>
    <xf numFmtId="4" fontId="8" fillId="0" borderId="15" xfId="2" applyNumberFormat="1" applyFont="1" applyBorder="1" applyAlignment="1" applyProtection="1">
      <alignment horizontal="right" vertical="center"/>
      <protection locked="0"/>
    </xf>
    <xf numFmtId="4" fontId="8" fillId="0" borderId="8" xfId="2" applyNumberFormat="1" applyFont="1" applyBorder="1" applyAlignment="1" applyProtection="1">
      <alignment horizontal="right"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7" fillId="6" borderId="0" xfId="2" applyFont="1" applyFill="1" applyAlignment="1" applyProtection="1">
      <alignment vertical="center"/>
      <protection locked="0"/>
    </xf>
    <xf numFmtId="0" fontId="8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49" fontId="2" fillId="0" borderId="0" xfId="2" applyNumberFormat="1" applyFont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/>
    </xf>
    <xf numFmtId="4" fontId="11" fillId="0" borderId="8" xfId="2" applyNumberFormat="1" applyFont="1" applyBorder="1" applyAlignment="1" applyProtection="1">
      <alignment horizontal="right" vertical="center" wrapText="1"/>
      <protection locked="0"/>
    </xf>
    <xf numFmtId="49" fontId="2" fillId="0" borderId="0" xfId="2" applyNumberFormat="1" applyFont="1" applyAlignment="1">
      <alignment vertical="center" wrapText="1"/>
    </xf>
    <xf numFmtId="0" fontId="6" fillId="0" borderId="0" xfId="2" applyProtection="1">
      <protection locked="0"/>
    </xf>
    <xf numFmtId="49" fontId="7" fillId="0" borderId="0" xfId="2" applyNumberFormat="1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15" fillId="0" borderId="14" xfId="2" applyFont="1" applyBorder="1" applyAlignment="1" applyProtection="1">
      <alignment horizontal="center" vertical="center" wrapText="1"/>
      <protection locked="0"/>
    </xf>
    <xf numFmtId="49" fontId="14" fillId="6" borderId="0" xfId="2" applyNumberFormat="1" applyFont="1" applyFill="1" applyAlignment="1">
      <alignment horizontal="center" vertical="center"/>
    </xf>
    <xf numFmtId="49" fontId="9" fillId="6" borderId="1" xfId="2" applyNumberFormat="1" applyFont="1" applyFill="1" applyBorder="1" applyAlignment="1">
      <alignment horizontal="left" vertical="center"/>
    </xf>
    <xf numFmtId="49" fontId="9" fillId="6" borderId="3" xfId="2" applyNumberFormat="1" applyFont="1" applyFill="1" applyBorder="1" applyAlignment="1">
      <alignment horizontal="left" vertical="center"/>
    </xf>
    <xf numFmtId="4" fontId="12" fillId="3" borderId="1" xfId="2" applyNumberFormat="1" applyFont="1" applyFill="1" applyBorder="1" applyAlignment="1">
      <alignment horizontal="center" vertical="center" wrapText="1"/>
    </xf>
    <xf numFmtId="4" fontId="12" fillId="3" borderId="17" xfId="2" applyNumberFormat="1" applyFont="1" applyFill="1" applyBorder="1" applyAlignment="1">
      <alignment horizontal="center" vertical="center" wrapText="1"/>
    </xf>
    <xf numFmtId="0" fontId="15" fillId="8" borderId="19" xfId="2" applyFont="1" applyFill="1" applyBorder="1" applyAlignment="1">
      <alignment horizontal="right" vertical="center"/>
    </xf>
    <xf numFmtId="0" fontId="8" fillId="0" borderId="24" xfId="2" applyFont="1" applyBorder="1" applyAlignment="1">
      <alignment vertical="center"/>
    </xf>
    <xf numFmtId="0" fontId="8" fillId="0" borderId="27" xfId="2" applyFont="1" applyBorder="1" applyAlignment="1">
      <alignment vertical="center"/>
    </xf>
    <xf numFmtId="0" fontId="8" fillId="0" borderId="18" xfId="2" applyFont="1" applyBorder="1" applyAlignment="1" applyProtection="1">
      <alignment horizontal="left" vertical="center" wrapText="1"/>
      <protection locked="0"/>
    </xf>
    <xf numFmtId="0" fontId="8" fillId="0" borderId="10" xfId="2" applyFont="1" applyBorder="1" applyAlignment="1" applyProtection="1">
      <alignment horizontal="left" vertical="center" wrapText="1"/>
      <protection locked="0"/>
    </xf>
    <xf numFmtId="4" fontId="11" fillId="0" borderId="24" xfId="2" applyNumberFormat="1" applyFont="1" applyBorder="1" applyAlignment="1" applyProtection="1">
      <alignment horizontal="right" vertical="center" wrapText="1"/>
      <protection locked="0"/>
    </xf>
    <xf numFmtId="4" fontId="8" fillId="0" borderId="29" xfId="2" applyNumberFormat="1" applyFont="1" applyBorder="1" applyAlignment="1" applyProtection="1">
      <alignment horizontal="right" vertical="center"/>
      <protection locked="0"/>
    </xf>
    <xf numFmtId="4" fontId="8" fillId="0" borderId="30" xfId="2" applyNumberFormat="1" applyFont="1" applyBorder="1" applyAlignment="1" applyProtection="1">
      <alignment horizontal="right" vertical="center"/>
      <protection locked="0"/>
    </xf>
    <xf numFmtId="4" fontId="11" fillId="0" borderId="27" xfId="2" applyNumberFormat="1" applyFont="1" applyBorder="1" applyAlignment="1" applyProtection="1">
      <alignment horizontal="right" vertical="center" wrapText="1"/>
      <protection locked="0"/>
    </xf>
    <xf numFmtId="49" fontId="2" fillId="8" borderId="20" xfId="2" applyNumberFormat="1" applyFont="1" applyFill="1" applyBorder="1" applyAlignment="1">
      <alignment vertical="center" wrapText="1"/>
    </xf>
    <xf numFmtId="4" fontId="2" fillId="8" borderId="21" xfId="2" applyNumberFormat="1" applyFont="1" applyFill="1" applyBorder="1" applyAlignment="1">
      <alignment horizontal="right" vertical="center" wrapText="1"/>
    </xf>
    <xf numFmtId="4" fontId="17" fillId="0" borderId="24" xfId="2" applyNumberFormat="1" applyFont="1" applyBorder="1" applyAlignment="1" applyProtection="1">
      <alignment horizontal="right" vertical="center" wrapText="1"/>
      <protection locked="0"/>
    </xf>
    <xf numFmtId="4" fontId="17" fillId="0" borderId="27" xfId="2" applyNumberFormat="1" applyFont="1" applyBorder="1" applyAlignment="1" applyProtection="1">
      <alignment horizontal="right" vertical="center" wrapText="1"/>
      <protection locked="0"/>
    </xf>
    <xf numFmtId="4" fontId="8" fillId="0" borderId="32" xfId="2" applyNumberFormat="1" applyFont="1" applyBorder="1" applyAlignment="1" applyProtection="1">
      <alignment horizontal="right" vertical="center"/>
      <protection locked="0"/>
    </xf>
    <xf numFmtId="0" fontId="12" fillId="8" borderId="19" xfId="2" applyFont="1" applyFill="1" applyBorder="1" applyAlignment="1">
      <alignment horizontal="right" vertical="center"/>
    </xf>
    <xf numFmtId="0" fontId="8" fillId="8" borderId="33" xfId="2" applyFont="1" applyFill="1" applyBorder="1" applyAlignment="1">
      <alignment horizontal="left" vertical="center" wrapText="1"/>
    </xf>
    <xf numFmtId="0" fontId="8" fillId="0" borderId="34" xfId="2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15" fillId="0" borderId="0" xfId="0" applyNumberFormat="1" applyFont="1" applyAlignment="1">
      <alignment vertical="center"/>
    </xf>
    <xf numFmtId="0" fontId="8" fillId="0" borderId="0" xfId="0" applyFont="1"/>
    <xf numFmtId="4" fontId="2" fillId="3" borderId="21" xfId="2" applyNumberFormat="1" applyFont="1" applyFill="1" applyBorder="1" applyAlignment="1">
      <alignment horizontal="right" vertical="center" wrapText="1"/>
    </xf>
    <xf numFmtId="4" fontId="2" fillId="3" borderId="22" xfId="2" applyNumberFormat="1" applyFont="1" applyFill="1" applyBorder="1" applyAlignment="1">
      <alignment horizontal="right" vertical="center" wrapText="1"/>
    </xf>
    <xf numFmtId="4" fontId="2" fillId="3" borderId="23" xfId="2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5" borderId="0" xfId="0" applyFill="1"/>
    <xf numFmtId="0" fontId="20" fillId="5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5" borderId="1" xfId="0" applyFill="1" applyBorder="1"/>
    <xf numFmtId="0" fontId="21" fillId="0" borderId="0" xfId="0" applyFont="1"/>
    <xf numFmtId="0" fontId="0" fillId="6" borderId="0" xfId="0" applyFill="1"/>
    <xf numFmtId="2" fontId="4" fillId="6" borderId="0" xfId="0" applyNumberFormat="1" applyFont="1" applyFill="1"/>
    <xf numFmtId="4" fontId="0" fillId="0" borderId="1" xfId="0" applyNumberFormat="1" applyBorder="1"/>
    <xf numFmtId="14" fontId="0" fillId="0" borderId="1" xfId="0" applyNumberFormat="1" applyBorder="1"/>
    <xf numFmtId="4" fontId="0" fillId="3" borderId="1" xfId="0" applyNumberFormat="1" applyFill="1" applyBorder="1"/>
    <xf numFmtId="16" fontId="0" fillId="0" borderId="0" xfId="0" applyNumberFormat="1"/>
    <xf numFmtId="0" fontId="22" fillId="0" borderId="0" xfId="0" applyFont="1" applyAlignment="1">
      <alignment horizontal="left" vertical="center"/>
    </xf>
    <xf numFmtId="4" fontId="4" fillId="3" borderId="1" xfId="0" applyNumberFormat="1" applyFont="1" applyFill="1" applyBorder="1"/>
    <xf numFmtId="0" fontId="4" fillId="5" borderId="1" xfId="0" applyFont="1" applyFill="1" applyBorder="1" applyAlignment="1">
      <alignment horizontal="center" vertical="center" wrapText="1"/>
    </xf>
    <xf numFmtId="4" fontId="7" fillId="0" borderId="0" xfId="2" applyNumberFormat="1" applyFont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14" fontId="0" fillId="3" borderId="1" xfId="0" applyNumberFormat="1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4" fontId="0" fillId="3" borderId="1" xfId="0" applyNumberFormat="1" applyFill="1" applyBorder="1" applyProtection="1">
      <protection locked="0"/>
    </xf>
    <xf numFmtId="4" fontId="0" fillId="0" borderId="0" xfId="0" applyNumberFormat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" fontId="0" fillId="0" borderId="0" xfId="0" applyNumberFormat="1"/>
    <xf numFmtId="4" fontId="0" fillId="6" borderId="1" xfId="0" applyNumberFormat="1" applyFill="1" applyBorder="1" applyProtection="1">
      <protection locked="0"/>
    </xf>
    <xf numFmtId="0" fontId="8" fillId="8" borderId="12" xfId="2" applyFont="1" applyFill="1" applyBorder="1" applyAlignment="1">
      <alignment horizontal="left" vertical="center" wrapText="1"/>
    </xf>
    <xf numFmtId="0" fontId="3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14" fontId="8" fillId="0" borderId="1" xfId="0" applyNumberFormat="1" applyFont="1" applyBorder="1" applyAlignment="1" applyProtection="1">
      <alignment vertical="center"/>
      <protection locked="0"/>
    </xf>
    <xf numFmtId="4" fontId="7" fillId="6" borderId="0" xfId="2" applyNumberFormat="1" applyFont="1" applyFill="1" applyAlignment="1" applyProtection="1">
      <alignment vertical="center"/>
      <protection locked="0"/>
    </xf>
    <xf numFmtId="4" fontId="8" fillId="0" borderId="1" xfId="2" applyNumberFormat="1" applyFont="1" applyBorder="1" applyAlignment="1" applyProtection="1">
      <alignment horizontal="right" vertical="center"/>
      <protection locked="0"/>
    </xf>
    <xf numFmtId="0" fontId="15" fillId="5" borderId="1" xfId="2" applyFont="1" applyFill="1" applyBorder="1" applyAlignment="1">
      <alignment horizontal="right" vertical="center"/>
    </xf>
    <xf numFmtId="0" fontId="8" fillId="0" borderId="1" xfId="2" applyFont="1" applyBorder="1" applyAlignment="1" applyProtection="1">
      <alignment vertical="center"/>
      <protection locked="0"/>
    </xf>
    <xf numFmtId="4" fontId="8" fillId="0" borderId="1" xfId="2" applyNumberFormat="1" applyFont="1" applyBorder="1" applyAlignment="1" applyProtection="1">
      <alignment horizontal="right" vertical="center" wrapText="1"/>
      <protection locked="0"/>
    </xf>
    <xf numFmtId="0" fontId="15" fillId="4" borderId="1" xfId="2" applyFont="1" applyFill="1" applyBorder="1" applyAlignment="1">
      <alignment horizontal="right" vertical="center"/>
    </xf>
    <xf numFmtId="4" fontId="15" fillId="4" borderId="1" xfId="2" applyNumberFormat="1" applyFont="1" applyFill="1" applyBorder="1" applyAlignment="1">
      <alignment horizontal="right" vertical="center"/>
    </xf>
    <xf numFmtId="4" fontId="15" fillId="4" borderId="1" xfId="2" applyNumberFormat="1" applyFont="1" applyFill="1" applyBorder="1" applyAlignment="1" applyProtection="1">
      <alignment horizontal="right" vertical="center" wrapText="1"/>
      <protection locked="0"/>
    </xf>
    <xf numFmtId="0" fontId="15" fillId="7" borderId="1" xfId="2" applyFont="1" applyFill="1" applyBorder="1" applyAlignment="1">
      <alignment horizontal="right" vertical="center"/>
    </xf>
    <xf numFmtId="4" fontId="15" fillId="7" borderId="1" xfId="2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horizontal="right" vertical="center"/>
    </xf>
    <xf numFmtId="4" fontId="15" fillId="3" borderId="1" xfId="2" applyNumberFormat="1" applyFont="1" applyFill="1" applyBorder="1" applyAlignment="1">
      <alignment horizontal="right" vertical="center"/>
    </xf>
    <xf numFmtId="4" fontId="8" fillId="0" borderId="40" xfId="2" applyNumberFormat="1" applyFont="1" applyBorder="1" applyAlignment="1" applyProtection="1">
      <alignment horizontal="right" vertical="center"/>
      <protection locked="0"/>
    </xf>
    <xf numFmtId="4" fontId="8" fillId="0" borderId="39" xfId="2" applyNumberFormat="1" applyFont="1" applyBorder="1" applyAlignment="1" applyProtection="1">
      <alignment horizontal="right" vertical="center"/>
      <protection locked="0"/>
    </xf>
    <xf numFmtId="0" fontId="8" fillId="0" borderId="34" xfId="2" applyFont="1" applyBorder="1" applyAlignment="1">
      <alignment vertical="center"/>
    </xf>
    <xf numFmtId="4" fontId="17" fillId="0" borderId="8" xfId="2" applyNumberFormat="1" applyFont="1" applyBorder="1" applyAlignment="1" applyProtection="1">
      <alignment horizontal="right" vertical="center" wrapText="1"/>
      <protection locked="0"/>
    </xf>
    <xf numFmtId="4" fontId="8" fillId="9" borderId="14" xfId="2" applyNumberFormat="1" applyFont="1" applyFill="1" applyBorder="1" applyAlignment="1" applyProtection="1">
      <alignment horizontal="right" vertical="center"/>
      <protection locked="0"/>
    </xf>
    <xf numFmtId="4" fontId="15" fillId="9" borderId="36" xfId="2" applyNumberFormat="1" applyFont="1" applyFill="1" applyBorder="1" applyAlignment="1" applyProtection="1">
      <alignment horizontal="right" vertical="center"/>
      <protection locked="0"/>
    </xf>
    <xf numFmtId="4" fontId="8" fillId="3" borderId="1" xfId="2" applyNumberFormat="1" applyFon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>
      <alignment wrapText="1"/>
    </xf>
    <xf numFmtId="0" fontId="24" fillId="6" borderId="0" xfId="0" applyFont="1" applyFill="1" applyBorder="1"/>
    <xf numFmtId="4" fontId="24" fillId="6" borderId="0" xfId="0" applyNumberFormat="1" applyFont="1" applyFill="1" applyBorder="1"/>
    <xf numFmtId="0" fontId="25" fillId="3" borderId="1" xfId="0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49" fontId="9" fillId="6" borderId="0" xfId="2" applyNumberFormat="1" applyFont="1" applyFill="1" applyBorder="1" applyAlignment="1">
      <alignment horizontal="left" vertical="center"/>
    </xf>
    <xf numFmtId="4" fontId="12" fillId="6" borderId="0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 applyProtection="1">
      <alignment vertical="center"/>
      <protection locked="0"/>
    </xf>
    <xf numFmtId="49" fontId="8" fillId="0" borderId="0" xfId="2" applyNumberFormat="1" applyFont="1" applyBorder="1" applyAlignment="1">
      <alignment vertical="center"/>
    </xf>
    <xf numFmtId="4" fontId="8" fillId="0" borderId="0" xfId="2" applyNumberFormat="1" applyFont="1" applyBorder="1" applyAlignment="1" applyProtection="1">
      <alignment horizontal="right" vertical="center"/>
      <protection locked="0"/>
    </xf>
    <xf numFmtId="4" fontId="8" fillId="6" borderId="0" xfId="2" applyNumberFormat="1" applyFont="1" applyFill="1" applyBorder="1" applyAlignment="1" applyProtection="1">
      <alignment horizontal="right" vertical="center"/>
      <protection locked="0"/>
    </xf>
    <xf numFmtId="4" fontId="8" fillId="6" borderId="0" xfId="2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ill="1" applyBorder="1"/>
    <xf numFmtId="0" fontId="0" fillId="0" borderId="0" xfId="0"/>
    <xf numFmtId="0" fontId="0" fillId="0" borderId="0" xfId="0"/>
    <xf numFmtId="4" fontId="0" fillId="5" borderId="1" xfId="0" applyNumberFormat="1" applyFill="1" applyBorder="1"/>
    <xf numFmtId="4" fontId="4" fillId="5" borderId="1" xfId="0" applyNumberFormat="1" applyFont="1" applyFill="1" applyBorder="1"/>
    <xf numFmtId="4" fontId="0" fillId="3" borderId="1" xfId="0" applyNumberFormat="1" applyFill="1" applyBorder="1" applyAlignment="1"/>
    <xf numFmtId="4" fontId="8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4" fillId="3" borderId="1" xfId="0" applyNumberFormat="1" applyFont="1" applyFill="1" applyBorder="1" applyAlignment="1"/>
    <xf numFmtId="0" fontId="0" fillId="0" borderId="0" xfId="0"/>
    <xf numFmtId="0" fontId="19" fillId="10" borderId="1" xfId="0" applyFont="1" applyFill="1" applyBorder="1" applyAlignment="1">
      <alignment horizontal="center" vertical="center" wrapText="1"/>
    </xf>
    <xf numFmtId="4" fontId="27" fillId="9" borderId="34" xfId="2" applyNumberFormat="1" applyFont="1" applyFill="1" applyBorder="1" applyAlignment="1" applyProtection="1">
      <alignment horizontal="right" vertical="center" wrapText="1"/>
      <protection locked="0"/>
    </xf>
    <xf numFmtId="4" fontId="15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16" fillId="5" borderId="0" xfId="0" applyFont="1" applyFill="1"/>
    <xf numFmtId="0" fontId="28" fillId="5" borderId="0" xfId="0" applyFont="1" applyFill="1"/>
    <xf numFmtId="0" fontId="7" fillId="5" borderId="0" xfId="0" applyFont="1" applyFill="1"/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3" fillId="6" borderId="1" xfId="0" applyFont="1" applyFill="1" applyBorder="1" applyAlignment="1" applyProtection="1">
      <alignment horizontal="left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14" fillId="5" borderId="0" xfId="2" applyNumberFormat="1" applyFont="1" applyFill="1" applyAlignment="1">
      <alignment horizontal="left" vertical="center"/>
    </xf>
    <xf numFmtId="0" fontId="13" fillId="0" borderId="0" xfId="2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2" fillId="7" borderId="1" xfId="1" applyNumberFormat="1" applyFont="1" applyFill="1" applyBorder="1" applyAlignment="1">
      <alignment horizontal="left" vertical="center"/>
    </xf>
    <xf numFmtId="49" fontId="15" fillId="4" borderId="3" xfId="2" applyNumberFormat="1" applyFont="1" applyFill="1" applyBorder="1" applyAlignment="1">
      <alignment horizontal="left" vertical="center"/>
    </xf>
    <xf numFmtId="49" fontId="15" fillId="4" borderId="5" xfId="2" applyNumberFormat="1" applyFont="1" applyFill="1" applyBorder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3" xfId="2" applyNumberFormat="1" applyFont="1" applyBorder="1" applyAlignment="1">
      <alignment horizontal="left" vertical="center"/>
    </xf>
    <xf numFmtId="49" fontId="8" fillId="0" borderId="5" xfId="2" applyNumberFormat="1" applyFont="1" applyBorder="1" applyAlignment="1">
      <alignment horizontal="left" vertical="center"/>
    </xf>
    <xf numFmtId="49" fontId="8" fillId="0" borderId="3" xfId="2" applyNumberFormat="1" applyFont="1" applyBorder="1" applyAlignment="1" applyProtection="1">
      <alignment horizontal="left" vertical="center" wrapText="1"/>
      <protection locked="0"/>
    </xf>
    <xf numFmtId="49" fontId="8" fillId="0" borderId="5" xfId="2" applyNumberFormat="1" applyFont="1" applyBorder="1" applyAlignment="1" applyProtection="1">
      <alignment horizontal="left" vertical="center" wrapText="1"/>
      <protection locked="0"/>
    </xf>
    <xf numFmtId="49" fontId="15" fillId="7" borderId="1" xfId="2" applyNumberFormat="1" applyFont="1" applyFill="1" applyBorder="1" applyAlignment="1">
      <alignment vertical="center"/>
    </xf>
    <xf numFmtId="49" fontId="8" fillId="0" borderId="1" xfId="2" applyNumberFormat="1" applyFont="1" applyBorder="1" applyAlignment="1" applyProtection="1">
      <alignment vertical="center"/>
      <protection locked="0"/>
    </xf>
    <xf numFmtId="49" fontId="15" fillId="3" borderId="1" xfId="2" applyNumberFormat="1" applyFont="1" applyFill="1" applyBorder="1" applyAlignment="1">
      <alignment vertical="center"/>
    </xf>
    <xf numFmtId="49" fontId="8" fillId="0" borderId="1" xfId="2" applyNumberFormat="1" applyFont="1" applyBorder="1" applyAlignment="1">
      <alignment vertical="center"/>
    </xf>
    <xf numFmtId="49" fontId="8" fillId="0" borderId="1" xfId="2" applyNumberFormat="1" applyFont="1" applyBorder="1" applyAlignment="1">
      <alignment vertical="center" wrapText="1"/>
    </xf>
    <xf numFmtId="49" fontId="8" fillId="0" borderId="3" xfId="2" applyNumberFormat="1" applyFont="1" applyBorder="1" applyAlignment="1">
      <alignment vertical="center"/>
    </xf>
    <xf numFmtId="49" fontId="8" fillId="0" borderId="5" xfId="2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49" fontId="11" fillId="0" borderId="11" xfId="2" applyNumberFormat="1" applyFont="1" applyFill="1" applyBorder="1" applyAlignment="1" applyProtection="1">
      <alignment vertical="center" wrapText="1"/>
      <protection locked="0"/>
    </xf>
    <xf numFmtId="49" fontId="11" fillId="0" borderId="35" xfId="2" applyNumberFormat="1" applyFont="1" applyFill="1" applyBorder="1" applyAlignment="1" applyProtection="1">
      <alignment vertical="center" wrapText="1"/>
      <protection locked="0"/>
    </xf>
    <xf numFmtId="4" fontId="9" fillId="3" borderId="19" xfId="2" applyNumberFormat="1" applyFont="1" applyFill="1" applyBorder="1" applyAlignment="1">
      <alignment horizontal="center" vertical="center" wrapText="1"/>
    </xf>
    <xf numFmtId="4" fontId="9" fillId="3" borderId="20" xfId="2" applyNumberFormat="1" applyFont="1" applyFill="1" applyBorder="1" applyAlignment="1">
      <alignment horizontal="center" vertical="center" wrapText="1"/>
    </xf>
    <xf numFmtId="4" fontId="9" fillId="3" borderId="31" xfId="2" applyNumberFormat="1" applyFont="1" applyFill="1" applyBorder="1" applyAlignment="1">
      <alignment horizontal="center" vertical="center" wrapText="1"/>
    </xf>
    <xf numFmtId="49" fontId="11" fillId="0" borderId="9" xfId="2" applyNumberFormat="1" applyFont="1" applyBorder="1" applyAlignment="1">
      <alignment vertical="center"/>
    </xf>
    <xf numFmtId="49" fontId="11" fillId="0" borderId="28" xfId="2" applyNumberFormat="1" applyFont="1" applyBorder="1" applyAlignment="1">
      <alignment vertical="center"/>
    </xf>
    <xf numFmtId="49" fontId="9" fillId="8" borderId="20" xfId="2" applyNumberFormat="1" applyFont="1" applyFill="1" applyBorder="1" applyAlignment="1">
      <alignment horizontal="left" vertical="center"/>
    </xf>
    <xf numFmtId="49" fontId="9" fillId="8" borderId="31" xfId="2" applyNumberFormat="1" applyFont="1" applyFill="1" applyBorder="1" applyAlignment="1">
      <alignment horizontal="left" vertical="center"/>
    </xf>
    <xf numFmtId="49" fontId="9" fillId="8" borderId="20" xfId="2" applyNumberFormat="1" applyFont="1" applyFill="1" applyBorder="1" applyAlignment="1">
      <alignment horizontal="left" vertical="center" wrapText="1"/>
    </xf>
    <xf numFmtId="49" fontId="9" fillId="8" borderId="31" xfId="2" applyNumberFormat="1" applyFont="1" applyFill="1" applyBorder="1" applyAlignment="1">
      <alignment horizontal="left" vertical="center" wrapText="1"/>
    </xf>
    <xf numFmtId="49" fontId="11" fillId="0" borderId="9" xfId="2" applyNumberFormat="1" applyFont="1" applyBorder="1" applyAlignment="1">
      <alignment horizontal="left" vertical="center"/>
    </xf>
    <xf numFmtId="49" fontId="11" fillId="0" borderId="28" xfId="2" applyNumberFormat="1" applyFont="1" applyBorder="1" applyAlignment="1">
      <alignment horizontal="left" vertical="center"/>
    </xf>
    <xf numFmtId="49" fontId="17" fillId="0" borderId="25" xfId="2" applyNumberFormat="1" applyFont="1" applyBorder="1" applyAlignment="1">
      <alignment vertical="center"/>
    </xf>
    <xf numFmtId="49" fontId="17" fillId="0" borderId="26" xfId="2" applyNumberFormat="1" applyFont="1" applyBorder="1" applyAlignment="1">
      <alignment vertical="center"/>
    </xf>
    <xf numFmtId="0" fontId="16" fillId="5" borderId="0" xfId="2" applyFont="1" applyFill="1" applyAlignment="1">
      <alignment horizontal="center" vertical="center"/>
    </xf>
    <xf numFmtId="49" fontId="2" fillId="8" borderId="20" xfId="2" applyNumberFormat="1" applyFont="1" applyFill="1" applyBorder="1" applyAlignment="1">
      <alignment horizontal="left" vertical="center" wrapText="1"/>
    </xf>
    <xf numFmtId="49" fontId="2" fillId="8" borderId="21" xfId="2" applyNumberFormat="1" applyFont="1" applyFill="1" applyBorder="1" applyAlignment="1">
      <alignment horizontal="left" vertical="center" wrapText="1"/>
    </xf>
    <xf numFmtId="49" fontId="11" fillId="0" borderId="25" xfId="2" applyNumberFormat="1" applyFont="1" applyBorder="1" applyAlignment="1">
      <alignment horizontal="left" vertical="center" wrapText="1"/>
    </xf>
    <xf numFmtId="49" fontId="11" fillId="0" borderId="26" xfId="2" applyNumberFormat="1" applyFont="1" applyBorder="1" applyAlignment="1">
      <alignment horizontal="left" vertical="center" wrapText="1"/>
    </xf>
    <xf numFmtId="49" fontId="11" fillId="0" borderId="37" xfId="2" applyNumberFormat="1" applyFont="1" applyBorder="1" applyAlignment="1" applyProtection="1">
      <alignment horizontal="left" vertical="center"/>
      <protection locked="0"/>
    </xf>
    <xf numFmtId="49" fontId="11" fillId="0" borderId="38" xfId="2" applyNumberFormat="1" applyFont="1" applyBorder="1" applyAlignment="1" applyProtection="1">
      <alignment horizontal="left" vertical="center"/>
      <protection locked="0"/>
    </xf>
    <xf numFmtId="49" fontId="8" fillId="0" borderId="9" xfId="2" applyNumberFormat="1" applyFont="1" applyBorder="1" applyAlignment="1" applyProtection="1">
      <alignment horizontal="left" vertical="center" wrapText="1"/>
      <protection locked="0"/>
    </xf>
    <xf numFmtId="49" fontId="8" fillId="0" borderId="28" xfId="2" applyNumberFormat="1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0" borderId="0" xfId="0"/>
    <xf numFmtId="0" fontId="23" fillId="6" borderId="0" xfId="0" applyFont="1" applyFill="1" applyBorder="1" applyAlignment="1">
      <alignment horizontal="left"/>
    </xf>
    <xf numFmtId="0" fontId="26" fillId="0" borderId="0" xfId="0" applyFont="1" applyAlignment="1">
      <alignment horizontal="center" vertical="top" wrapText="1"/>
    </xf>
  </cellXfs>
  <cellStyles count="3">
    <cellStyle name="Normální" xfId="0" builtinId="0"/>
    <cellStyle name="Normální 2" xfId="1" xr:uid="{3E24C3FD-3695-447F-894E-59F086FFD10F}"/>
    <cellStyle name="Normální 3" xfId="2" xr:uid="{2E6541F8-C1FD-4614-BCD4-54FEE5130A2A}"/>
  </cellStyles>
  <dxfs count="3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top style="hair">
          <color indexed="64"/>
        </top>
        <bottom style="hair">
          <color indexed="64"/>
        </bottom>
      </border>
    </dxf>
    <dxf>
      <protection locked="0" hidden="0"/>
    </dxf>
    <dxf>
      <protection locked="0" hidden="0"/>
    </dxf>
    <dxf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hair">
          <color rgb="FF000000"/>
        </top>
        <bottom style="hair">
          <color rgb="FF000000"/>
        </bottom>
      </border>
    </dxf>
    <dxf>
      <numFmt numFmtId="4" formatCode="#,##0.00"/>
      <protection locked="0" hidden="0"/>
    </dxf>
    <dxf>
      <protection locked="0" hidden="0"/>
    </dxf>
    <dxf>
      <font>
        <b/>
        <i val="0"/>
        <color theme="0"/>
      </font>
      <fill>
        <patternFill>
          <bgColor rgb="FFFF0000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0A7586A-45B4-44D7-9825-13BDD8A113B4}" name="Tabulka94" displayName="Tabulka94" ref="D7:G21" totalsRowShown="0" headerRowDxfId="22" dataDxfId="21" tableBorderDxfId="20">
  <tableColumns count="4">
    <tableColumn id="1" xr3:uid="{38ABE251-8150-413E-89C4-FF11746EDB4E}" name="Bez DPH v Kč" dataDxfId="19"/>
    <tableColumn id="2" xr3:uid="{02B96CAF-3E28-4B5B-B562-E59796C4D5DE}" name="DPH v Kč" dataDxfId="18"/>
    <tableColumn id="3" xr3:uid="{D5B51101-CAA6-416F-A1FD-F4FA08FC8302}" name="Celkem v Kč" dataDxfId="17">
      <calculatedColumnFormula>SUM(D8:E8)</calculatedColumnFormula>
    </tableColumn>
    <tableColumn id="4" xr3:uid="{DDCF99AD-B677-4C38-84AE-B40B8AA1E841}" name="Z toho čerpáno z dotace v Kč" dataDxfId="16">
      <calculatedColumnFormula>SUM(#REF!)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4E01D4-4508-476F-8B56-C191ED665D69}" name="Tabulka10" displayName="Tabulka10" ref="D2:F17" headerRowDxfId="15" dataDxfId="14" tableBorderDxfId="13">
  <tableColumns count="3">
    <tableColumn id="1" xr3:uid="{0C7E84D6-E872-4B43-BF25-8556FBF541B7}" name="Bez DPH" dataDxfId="12" totalsRowDxfId="11"/>
    <tableColumn id="2" xr3:uid="{18252ECC-A86C-40E9-A0E8-BECE0FE0C274}" name="DPH" dataDxfId="10" totalsRowDxfId="9"/>
    <tableColumn id="3" xr3:uid="{FBC9D7FF-348B-4C80-86E5-360189F41AA3}" name="Celkem" dataDxfId="8" totalsRowDxfId="7">
      <calculatedColumnFormula>SUM(D3:E3)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62B5-0B46-41E9-93FC-9F0BA42AF95A}">
  <sheetPr>
    <pageSetUpPr fitToPage="1"/>
  </sheetPr>
  <dimension ref="A1:H29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2.5703125" style="58" customWidth="1"/>
    <col min="2" max="2" width="42.28515625" style="58" customWidth="1"/>
    <col min="3" max="3" width="18.5703125" style="58" customWidth="1"/>
    <col min="4" max="4" width="17.5703125" style="58" customWidth="1"/>
    <col min="5" max="5" width="19.5703125" style="58" customWidth="1"/>
    <col min="6" max="6" width="22.42578125" style="58" customWidth="1"/>
    <col min="7" max="7" width="14.5703125" style="58" customWidth="1"/>
    <col min="8" max="8" width="15" style="58" customWidth="1"/>
    <col min="9" max="16384" width="9.140625" style="58"/>
  </cols>
  <sheetData>
    <row r="1" spans="1:8" ht="20.25" x14ac:dyDescent="0.25">
      <c r="A1" s="80"/>
      <c r="B1" s="81" t="s">
        <v>0</v>
      </c>
      <c r="C1" s="80"/>
      <c r="D1" s="80"/>
    </row>
    <row r="3" spans="1:8" ht="14.45" customHeight="1" x14ac:dyDescent="0.25">
      <c r="B3" s="82" t="s">
        <v>159</v>
      </c>
      <c r="C3" s="150" t="s">
        <v>148</v>
      </c>
      <c r="D3" s="151"/>
      <c r="E3" s="151"/>
      <c r="F3" s="151"/>
      <c r="G3" s="151"/>
      <c r="H3" s="151"/>
    </row>
    <row r="4" spans="1:8" ht="15" customHeight="1" x14ac:dyDescent="0.25">
      <c r="B4" s="83" t="s">
        <v>1</v>
      </c>
      <c r="C4" s="84" t="s">
        <v>2</v>
      </c>
      <c r="D4" s="85">
        <v>44927</v>
      </c>
      <c r="E4" s="84" t="s">
        <v>3</v>
      </c>
      <c r="F4" s="85">
        <v>45808</v>
      </c>
      <c r="G4" s="86"/>
      <c r="H4" s="86"/>
    </row>
    <row r="5" spans="1:8" x14ac:dyDescent="0.25">
      <c r="B5" s="83" t="s">
        <v>4</v>
      </c>
      <c r="C5" s="152" t="s">
        <v>5</v>
      </c>
      <c r="D5" s="152"/>
      <c r="E5" s="152"/>
      <c r="F5" s="152"/>
      <c r="G5" s="152"/>
      <c r="H5" s="152"/>
    </row>
    <row r="6" spans="1:8" x14ac:dyDescent="0.25">
      <c r="B6" s="83" t="s">
        <v>6</v>
      </c>
      <c r="C6" s="153" t="s">
        <v>7</v>
      </c>
      <c r="D6" s="153"/>
      <c r="E6" s="153"/>
      <c r="F6" s="153"/>
      <c r="G6" s="153"/>
      <c r="H6" s="153"/>
    </row>
    <row r="7" spans="1:8" x14ac:dyDescent="0.25">
      <c r="B7" s="83" t="s">
        <v>8</v>
      </c>
      <c r="C7" s="153" t="s">
        <v>5</v>
      </c>
      <c r="D7" s="153"/>
      <c r="E7" s="153"/>
      <c r="F7" s="153"/>
      <c r="G7" s="153"/>
      <c r="H7" s="153"/>
    </row>
    <row r="8" spans="1:8" x14ac:dyDescent="0.25">
      <c r="B8" s="83" t="s">
        <v>9</v>
      </c>
      <c r="C8" s="153" t="s">
        <v>5</v>
      </c>
      <c r="D8" s="153"/>
      <c r="E8" s="153"/>
      <c r="F8" s="153"/>
      <c r="G8" s="153"/>
      <c r="H8" s="153"/>
    </row>
    <row r="9" spans="1:8" ht="16.5" customHeight="1" x14ac:dyDescent="0.25">
      <c r="B9" s="87" t="s">
        <v>10</v>
      </c>
      <c r="C9" s="153" t="s">
        <v>5</v>
      </c>
      <c r="D9" s="153"/>
      <c r="E9" s="153"/>
      <c r="F9" s="153"/>
      <c r="G9" s="153"/>
      <c r="H9" s="153"/>
    </row>
    <row r="11" spans="1:8" x14ac:dyDescent="0.25">
      <c r="B11" s="88" t="s">
        <v>11</v>
      </c>
      <c r="C11" s="157" t="s">
        <v>12</v>
      </c>
      <c r="D11" s="157"/>
      <c r="E11" s="154" t="s">
        <v>13</v>
      </c>
      <c r="F11" s="155"/>
      <c r="G11" s="156"/>
      <c r="H11" s="89" t="s">
        <v>14</v>
      </c>
    </row>
    <row r="12" spans="1:8" x14ac:dyDescent="0.25">
      <c r="C12" s="153" t="s">
        <v>5</v>
      </c>
      <c r="D12" s="153"/>
      <c r="E12" s="153" t="s">
        <v>5</v>
      </c>
      <c r="F12" s="153"/>
      <c r="G12" s="153"/>
      <c r="H12" s="90" t="s">
        <v>5</v>
      </c>
    </row>
    <row r="14" spans="1:8" ht="30" x14ac:dyDescent="0.25">
      <c r="B14" s="126" t="s">
        <v>160</v>
      </c>
      <c r="C14" s="66" t="s">
        <v>81</v>
      </c>
      <c r="D14" s="97" t="s">
        <v>15</v>
      </c>
      <c r="E14" s="91" t="s">
        <v>142</v>
      </c>
      <c r="F14"/>
    </row>
    <row r="15" spans="1:8" ht="29.1" customHeight="1" x14ac:dyDescent="0.25">
      <c r="B15" s="96" t="s">
        <v>105</v>
      </c>
      <c r="C15" s="99"/>
      <c r="D15" s="74">
        <f>'2. Náklady'!G8</f>
        <v>0</v>
      </c>
      <c r="E15" s="74">
        <f>'5. Personální náklady a mzdy '!G4</f>
        <v>0</v>
      </c>
      <c r="F15" s="70"/>
    </row>
    <row r="16" spans="1:8" ht="30" customHeight="1" x14ac:dyDescent="0.25">
      <c r="B16" s="96" t="s">
        <v>106</v>
      </c>
      <c r="C16" s="99"/>
      <c r="D16" s="74">
        <f>'2. Náklady'!G9</f>
        <v>0</v>
      </c>
      <c r="E16" s="74">
        <f>'4. Další výdaje projektu'!I4</f>
        <v>0</v>
      </c>
      <c r="F16" s="70"/>
    </row>
    <row r="17" spans="2:6" ht="28.5" customHeight="1" x14ac:dyDescent="0.25">
      <c r="B17" s="123" t="s">
        <v>107</v>
      </c>
      <c r="C17" s="99"/>
      <c r="D17" s="74">
        <f>'2. Náklady'!G20</f>
        <v>0</v>
      </c>
      <c r="E17" s="74">
        <f>'5. Personální náklady a mzdy '!G5</f>
        <v>0</v>
      </c>
      <c r="F17"/>
    </row>
    <row r="18" spans="2:6" x14ac:dyDescent="0.25">
      <c r="F18"/>
    </row>
    <row r="19" spans="2:6" x14ac:dyDescent="0.25">
      <c r="B19" s="89" t="s">
        <v>16</v>
      </c>
      <c r="C19" s="99"/>
      <c r="D19" s="93"/>
    </row>
    <row r="20" spans="2:6" x14ac:dyDescent="0.25">
      <c r="B20" s="89" t="s">
        <v>17</v>
      </c>
      <c r="C20" s="92">
        <f>SUM(D15:D17)</f>
        <v>0</v>
      </c>
      <c r="D20" s="93"/>
    </row>
    <row r="21" spans="2:6" x14ac:dyDescent="0.25">
      <c r="B21" s="89" t="s">
        <v>18</v>
      </c>
      <c r="C21" s="92">
        <f>+IF(ISNUMBER(C19),C19-C20,0)</f>
        <v>0</v>
      </c>
      <c r="D21" s="98"/>
    </row>
    <row r="22" spans="2:6" x14ac:dyDescent="0.25">
      <c r="B22" s="89" t="s">
        <v>19</v>
      </c>
      <c r="C22" s="92">
        <f>'2. Náklady'!C4</f>
        <v>0</v>
      </c>
      <c r="D22" s="93"/>
    </row>
    <row r="23" spans="2:6" x14ac:dyDescent="0.25">
      <c r="B23" s="89" t="s">
        <v>20</v>
      </c>
      <c r="C23" s="92">
        <f>+'3. Zdroje'!D18</f>
        <v>0</v>
      </c>
      <c r="D23" s="93"/>
    </row>
    <row r="24" spans="2:6" x14ac:dyDescent="0.25">
      <c r="B24" s="89" t="s">
        <v>21</v>
      </c>
      <c r="C24" s="92">
        <f>IF('3. Zdroje'!D20&gt;0,'3. Zdroje'!D20,0)</f>
        <v>0</v>
      </c>
      <c r="D24" s="93"/>
    </row>
    <row r="25" spans="2:6" x14ac:dyDescent="0.25">
      <c r="B25" s="89" t="s">
        <v>22</v>
      </c>
      <c r="C25" s="92">
        <f>IF(C24&lt;C20,C24,C20)</f>
        <v>0</v>
      </c>
      <c r="D25" s="93"/>
    </row>
    <row r="26" spans="2:6" x14ac:dyDescent="0.25">
      <c r="B26" s="89" t="s">
        <v>23</v>
      </c>
      <c r="C26" s="94">
        <f>+C21+C25</f>
        <v>0</v>
      </c>
    </row>
    <row r="27" spans="2:6" x14ac:dyDescent="0.25">
      <c r="B27" s="89" t="s">
        <v>24</v>
      </c>
      <c r="C27" s="95">
        <v>0</v>
      </c>
      <c r="D27" s="93"/>
    </row>
    <row r="28" spans="2:6" x14ac:dyDescent="0.25">
      <c r="B28" s="89" t="s">
        <v>25</v>
      </c>
      <c r="C28" s="95"/>
      <c r="D28" s="93"/>
    </row>
    <row r="29" spans="2:6" x14ac:dyDescent="0.25">
      <c r="B29" s="89" t="s">
        <v>26</v>
      </c>
      <c r="C29" s="94">
        <f>+C26-C27</f>
        <v>0</v>
      </c>
      <c r="D29" s="93"/>
    </row>
  </sheetData>
  <dataConsolidate/>
  <mergeCells count="10">
    <mergeCell ref="C3:H3"/>
    <mergeCell ref="C5:H5"/>
    <mergeCell ref="C6:H6"/>
    <mergeCell ref="C7:H7"/>
    <mergeCell ref="C12:D12"/>
    <mergeCell ref="E11:G11"/>
    <mergeCell ref="E12:G12"/>
    <mergeCell ref="C8:H8"/>
    <mergeCell ref="C9:H9"/>
    <mergeCell ref="C11:D11"/>
  </mergeCells>
  <conditionalFormatting sqref="E15">
    <cfRule type="expression" dxfId="30" priority="40">
      <formula>E15&lt;&gt;D15</formula>
    </cfRule>
    <cfRule type="cellIs" dxfId="29" priority="43" operator="greaterThan">
      <formula>C15</formula>
    </cfRule>
  </conditionalFormatting>
  <conditionalFormatting sqref="D15">
    <cfRule type="expression" dxfId="28" priority="38">
      <formula>E15&lt;&gt;D15</formula>
    </cfRule>
    <cfRule type="cellIs" dxfId="27" priority="39" operator="greaterThan">
      <formula>C15</formula>
    </cfRule>
  </conditionalFormatting>
  <conditionalFormatting sqref="E15:E17">
    <cfRule type="expression" dxfId="26" priority="28">
      <formula>E15&lt;&gt;D15</formula>
    </cfRule>
  </conditionalFormatting>
  <conditionalFormatting sqref="D15:D17">
    <cfRule type="expression" dxfId="25" priority="26">
      <formula>E15&lt;&gt;D15</formula>
    </cfRule>
  </conditionalFormatting>
  <conditionalFormatting sqref="C15:C17">
    <cfRule type="expression" dxfId="24" priority="25">
      <formula>C15&lt;D15</formula>
    </cfRule>
  </conditionalFormatting>
  <pageMargins left="0.70866141732283472" right="0.70866141732283472" top="0.78740157480314965" bottom="0.78740157480314965" header="0.31496062992125984" footer="0.31496062992125984"/>
  <pageSetup paperSize="9" scale="8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0098B8-B7B0-49C5-83EA-CAF3207A535E}">
          <x14:formula1>
            <xm:f>'6. Data'!$A$2:$A$5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6A6E-9E8E-4C3C-928C-8F111E41BB99}">
  <dimension ref="A1:H38"/>
  <sheetViews>
    <sheetView showGridLines="0" zoomScale="85" zoomScaleNormal="85" workbookViewId="0">
      <selection activeCell="D14" sqref="D14"/>
    </sheetView>
  </sheetViews>
  <sheetFormatPr defaultColWidth="9.140625" defaultRowHeight="14.25" x14ac:dyDescent="0.25"/>
  <cols>
    <col min="1" max="1" width="6.42578125" style="12" customWidth="1"/>
    <col min="2" max="2" width="34.85546875" style="24" customWidth="1"/>
    <col min="3" max="3" width="41.5703125" style="25" customWidth="1"/>
    <col min="4" max="4" width="17.140625" style="26" customWidth="1"/>
    <col min="5" max="5" width="13.42578125" style="26" customWidth="1"/>
    <col min="6" max="6" width="18" style="26" customWidth="1"/>
    <col min="7" max="7" width="21.42578125" style="13" customWidth="1"/>
    <col min="8" max="8" width="21.140625" style="3" customWidth="1"/>
    <col min="9" max="16384" width="9.140625" style="3"/>
  </cols>
  <sheetData>
    <row r="1" spans="1:8" ht="18" x14ac:dyDescent="0.25">
      <c r="A1" s="160" t="s">
        <v>138</v>
      </c>
      <c r="B1" s="160"/>
      <c r="C1" s="5"/>
      <c r="D1" s="161"/>
      <c r="E1" s="161"/>
      <c r="F1" s="161"/>
      <c r="G1" s="6"/>
    </row>
    <row r="2" spans="1:8" ht="18" x14ac:dyDescent="0.25">
      <c r="A2" s="28"/>
      <c r="B2" s="29" t="s">
        <v>27</v>
      </c>
      <c r="C2" s="31">
        <f>SUM(F8,F9,F20)</f>
        <v>0</v>
      </c>
      <c r="D2" s="127"/>
      <c r="E2" s="127"/>
      <c r="F2" s="127"/>
      <c r="G2" s="6"/>
    </row>
    <row r="3" spans="1:8" ht="18" x14ac:dyDescent="0.25">
      <c r="A3" s="28"/>
      <c r="B3" s="29" t="s">
        <v>28</v>
      </c>
      <c r="C3" s="32">
        <f>SUM(F22)</f>
        <v>0</v>
      </c>
      <c r="D3" s="127"/>
      <c r="E3" s="127"/>
      <c r="F3" s="127"/>
      <c r="G3" s="6"/>
    </row>
    <row r="4" spans="1:8" ht="18" x14ac:dyDescent="0.25">
      <c r="A4" s="28"/>
      <c r="B4" s="30" t="s">
        <v>29</v>
      </c>
      <c r="C4" s="31">
        <f>SUM(C2:C3)</f>
        <v>0</v>
      </c>
      <c r="D4" s="127"/>
      <c r="E4" s="127"/>
      <c r="F4" s="127"/>
      <c r="G4" s="6"/>
    </row>
    <row r="5" spans="1:8" ht="18" x14ac:dyDescent="0.25">
      <c r="A5" s="28"/>
      <c r="B5" s="29" t="s">
        <v>30</v>
      </c>
      <c r="C5" s="31">
        <f>SUM(G8,G9,G20)</f>
        <v>0</v>
      </c>
      <c r="D5" s="127"/>
      <c r="E5" s="127"/>
      <c r="F5" s="127"/>
      <c r="G5" s="6"/>
    </row>
    <row r="6" spans="1:8" ht="18" x14ac:dyDescent="0.25">
      <c r="A6" s="28"/>
      <c r="B6" s="128"/>
      <c r="C6" s="129"/>
      <c r="D6" s="127"/>
      <c r="E6" s="127"/>
      <c r="F6" s="127"/>
      <c r="G6" s="6"/>
    </row>
    <row r="7" spans="1:8" s="9" customFormat="1" ht="30.75" customHeight="1" x14ac:dyDescent="0.25">
      <c r="A7" s="162"/>
      <c r="B7" s="162"/>
      <c r="C7" s="162"/>
      <c r="D7" s="20" t="s">
        <v>31</v>
      </c>
      <c r="E7" s="7" t="s">
        <v>32</v>
      </c>
      <c r="F7" s="7" t="s">
        <v>33</v>
      </c>
      <c r="G7" s="27" t="s">
        <v>34</v>
      </c>
    </row>
    <row r="8" spans="1:8" x14ac:dyDescent="0.25">
      <c r="A8" s="106" t="s">
        <v>35</v>
      </c>
      <c r="B8" s="163" t="s">
        <v>126</v>
      </c>
      <c r="C8" s="163"/>
      <c r="D8" s="113"/>
      <c r="E8" s="113">
        <v>0</v>
      </c>
      <c r="F8" s="113">
        <f>SUM(D8:E8)</f>
        <v>0</v>
      </c>
      <c r="G8" s="146"/>
      <c r="H8" s="79"/>
    </row>
    <row r="9" spans="1:8" ht="14.25" customHeight="1" x14ac:dyDescent="0.25">
      <c r="A9" s="109" t="s">
        <v>39</v>
      </c>
      <c r="B9" s="164" t="s">
        <v>125</v>
      </c>
      <c r="C9" s="165"/>
      <c r="D9" s="110"/>
      <c r="E9" s="110">
        <f>SUM(E10:E18)</f>
        <v>0</v>
      </c>
      <c r="F9" s="110">
        <f>SUM(F10:F19)</f>
        <v>0</v>
      </c>
      <c r="G9" s="111"/>
      <c r="H9" s="79"/>
    </row>
    <row r="10" spans="1:8" x14ac:dyDescent="0.25">
      <c r="A10" s="102" t="s">
        <v>95</v>
      </c>
      <c r="B10" s="166" t="s">
        <v>108</v>
      </c>
      <c r="C10" s="167"/>
      <c r="D10" s="105"/>
      <c r="E10" s="105"/>
      <c r="F10" s="122">
        <f>SUM(D10:E10)</f>
        <v>0</v>
      </c>
      <c r="G10" s="108"/>
      <c r="H10" s="79"/>
    </row>
    <row r="11" spans="1:8" x14ac:dyDescent="0.25">
      <c r="A11" s="103" t="s">
        <v>96</v>
      </c>
      <c r="B11" s="166" t="s">
        <v>109</v>
      </c>
      <c r="C11" s="167"/>
      <c r="D11" s="105"/>
      <c r="E11" s="105"/>
      <c r="F11" s="122">
        <f>SUM(D11:E11)</f>
        <v>0</v>
      </c>
      <c r="G11" s="108"/>
      <c r="H11" s="79"/>
    </row>
    <row r="12" spans="1:8" x14ac:dyDescent="0.25">
      <c r="A12" s="102" t="s">
        <v>97</v>
      </c>
      <c r="B12" s="166" t="s">
        <v>110</v>
      </c>
      <c r="C12" s="167"/>
      <c r="D12" s="105"/>
      <c r="E12" s="105"/>
      <c r="F12" s="122">
        <f t="shared" ref="F12:F19" si="0">SUM(D12:E12)</f>
        <v>0</v>
      </c>
      <c r="G12" s="108"/>
      <c r="H12" s="79"/>
    </row>
    <row r="13" spans="1:8" x14ac:dyDescent="0.25">
      <c r="A13" s="102" t="s">
        <v>98</v>
      </c>
      <c r="B13" s="166" t="s">
        <v>111</v>
      </c>
      <c r="C13" s="167"/>
      <c r="D13" s="105"/>
      <c r="E13" s="105"/>
      <c r="F13" s="122">
        <f t="shared" si="0"/>
        <v>0</v>
      </c>
      <c r="G13" s="108"/>
      <c r="H13" s="79"/>
    </row>
    <row r="14" spans="1:8" x14ac:dyDescent="0.25">
      <c r="A14" s="102" t="s">
        <v>99</v>
      </c>
      <c r="B14" s="166" t="s">
        <v>112</v>
      </c>
      <c r="C14" s="167"/>
      <c r="D14" s="105"/>
      <c r="E14" s="105"/>
      <c r="F14" s="122">
        <f t="shared" si="0"/>
        <v>0</v>
      </c>
      <c r="G14" s="108"/>
      <c r="H14" s="79"/>
    </row>
    <row r="15" spans="1:8" ht="15" customHeight="1" x14ac:dyDescent="0.25">
      <c r="A15" s="102" t="s">
        <v>100</v>
      </c>
      <c r="B15" s="166" t="s">
        <v>113</v>
      </c>
      <c r="C15" s="167"/>
      <c r="D15" s="105"/>
      <c r="E15" s="105"/>
      <c r="F15" s="122">
        <f t="shared" si="0"/>
        <v>0</v>
      </c>
      <c r="G15" s="108"/>
      <c r="H15" s="79"/>
    </row>
    <row r="16" spans="1:8" x14ac:dyDescent="0.25">
      <c r="A16" s="102" t="s">
        <v>101</v>
      </c>
      <c r="B16" s="158" t="s">
        <v>114</v>
      </c>
      <c r="C16" s="159"/>
      <c r="D16" s="105"/>
      <c r="E16" s="105"/>
      <c r="F16" s="122">
        <f t="shared" si="0"/>
        <v>0</v>
      </c>
      <c r="G16" s="108"/>
      <c r="H16" s="79"/>
    </row>
    <row r="17" spans="1:8" x14ac:dyDescent="0.25">
      <c r="A17" s="102" t="s">
        <v>102</v>
      </c>
      <c r="B17" s="158" t="s">
        <v>115</v>
      </c>
      <c r="C17" s="159"/>
      <c r="D17" s="105"/>
      <c r="E17" s="105"/>
      <c r="F17" s="122">
        <f>SUM(D17:E17)</f>
        <v>0</v>
      </c>
      <c r="G17" s="108"/>
      <c r="H17" s="79"/>
    </row>
    <row r="18" spans="1:8" x14ac:dyDescent="0.25">
      <c r="A18" s="102" t="s">
        <v>116</v>
      </c>
      <c r="B18" s="158" t="s">
        <v>48</v>
      </c>
      <c r="C18" s="159"/>
      <c r="D18" s="105"/>
      <c r="E18" s="105"/>
      <c r="F18" s="122">
        <f t="shared" si="0"/>
        <v>0</v>
      </c>
      <c r="G18" s="108"/>
      <c r="H18" s="79"/>
    </row>
    <row r="19" spans="1:8" x14ac:dyDescent="0.25">
      <c r="A19" s="107"/>
      <c r="B19" s="170"/>
      <c r="C19" s="171"/>
      <c r="D19" s="105"/>
      <c r="E19" s="105"/>
      <c r="F19" s="122">
        <f t="shared" si="0"/>
        <v>0</v>
      </c>
      <c r="G19" s="108"/>
      <c r="H19" s="79"/>
    </row>
    <row r="20" spans="1:8" s="14" customFormat="1" x14ac:dyDescent="0.25">
      <c r="A20" s="112" t="s">
        <v>117</v>
      </c>
      <c r="B20" s="172" t="s">
        <v>151</v>
      </c>
      <c r="C20" s="172"/>
      <c r="D20" s="113"/>
      <c r="E20" s="113">
        <v>0</v>
      </c>
      <c r="F20" s="113">
        <f>SUM(D20:E20)</f>
        <v>0</v>
      </c>
      <c r="G20" s="146"/>
      <c r="H20" s="104"/>
    </row>
    <row r="21" spans="1:8" ht="5.45" customHeight="1" x14ac:dyDescent="0.25">
      <c r="A21" s="107"/>
      <c r="B21" s="173"/>
      <c r="C21" s="173"/>
      <c r="D21" s="105"/>
      <c r="E21" s="105"/>
      <c r="F21" s="105"/>
      <c r="G21" s="108"/>
      <c r="H21" s="79"/>
    </row>
    <row r="22" spans="1:8" x14ac:dyDescent="0.25">
      <c r="A22" s="114" t="s">
        <v>49</v>
      </c>
      <c r="B22" s="174" t="s">
        <v>50</v>
      </c>
      <c r="C22" s="174"/>
      <c r="D22" s="115">
        <f>SUM(D23:D31)</f>
        <v>0</v>
      </c>
      <c r="E22" s="115">
        <f>SUM(E23:E31)</f>
        <v>0</v>
      </c>
      <c r="F22" s="115">
        <f>SUM(F23:F31)</f>
        <v>0</v>
      </c>
      <c r="G22" s="115">
        <v>0</v>
      </c>
      <c r="H22" s="79"/>
    </row>
    <row r="23" spans="1:8" x14ac:dyDescent="0.25">
      <c r="A23" s="107" t="s">
        <v>51</v>
      </c>
      <c r="B23" s="175" t="s">
        <v>118</v>
      </c>
      <c r="C23" s="175"/>
      <c r="D23" s="105"/>
      <c r="E23" s="105"/>
      <c r="F23" s="122">
        <f t="shared" ref="F23:F31" si="1">SUM(D23:E23)</f>
        <v>0</v>
      </c>
      <c r="G23" s="141">
        <v>0</v>
      </c>
      <c r="H23" s="79"/>
    </row>
    <row r="24" spans="1:8" ht="29.1" customHeight="1" x14ac:dyDescent="0.25">
      <c r="A24" s="107" t="s">
        <v>52</v>
      </c>
      <c r="B24" s="176" t="s">
        <v>119</v>
      </c>
      <c r="C24" s="176"/>
      <c r="D24" s="105"/>
      <c r="E24" s="105"/>
      <c r="F24" s="122">
        <f t="shared" si="1"/>
        <v>0</v>
      </c>
      <c r="G24" s="141">
        <v>0</v>
      </c>
      <c r="H24" s="79"/>
    </row>
    <row r="25" spans="1:8" x14ac:dyDescent="0.25">
      <c r="A25" s="107" t="s">
        <v>54</v>
      </c>
      <c r="B25" s="175" t="s">
        <v>120</v>
      </c>
      <c r="C25" s="175"/>
      <c r="D25" s="105"/>
      <c r="E25" s="105"/>
      <c r="F25" s="122">
        <f t="shared" si="1"/>
        <v>0</v>
      </c>
      <c r="G25" s="141">
        <v>0</v>
      </c>
      <c r="H25" s="79"/>
    </row>
    <row r="26" spans="1:8" x14ac:dyDescent="0.25">
      <c r="A26" s="107" t="s">
        <v>55</v>
      </c>
      <c r="B26" s="175" t="s">
        <v>53</v>
      </c>
      <c r="C26" s="175"/>
      <c r="D26" s="105"/>
      <c r="E26" s="105"/>
      <c r="F26" s="122">
        <f t="shared" si="1"/>
        <v>0</v>
      </c>
      <c r="G26" s="141">
        <v>0</v>
      </c>
      <c r="H26" s="79"/>
    </row>
    <row r="27" spans="1:8" x14ac:dyDescent="0.25">
      <c r="A27" s="107" t="s">
        <v>129</v>
      </c>
      <c r="B27" s="168" t="s">
        <v>121</v>
      </c>
      <c r="C27" s="169"/>
      <c r="D27" s="105"/>
      <c r="E27" s="105"/>
      <c r="F27" s="122">
        <f t="shared" si="1"/>
        <v>0</v>
      </c>
      <c r="G27" s="141">
        <v>0</v>
      </c>
      <c r="H27" s="79"/>
    </row>
    <row r="28" spans="1:8" x14ac:dyDescent="0.25">
      <c r="A28" s="107" t="s">
        <v>130</v>
      </c>
      <c r="B28" s="168" t="s">
        <v>122</v>
      </c>
      <c r="C28" s="169"/>
      <c r="D28" s="105"/>
      <c r="E28" s="105"/>
      <c r="F28" s="122">
        <f t="shared" si="1"/>
        <v>0</v>
      </c>
      <c r="G28" s="141">
        <v>0</v>
      </c>
      <c r="H28" s="79"/>
    </row>
    <row r="29" spans="1:8" x14ac:dyDescent="0.25">
      <c r="A29" s="107" t="s">
        <v>56</v>
      </c>
      <c r="B29" s="168" t="s">
        <v>123</v>
      </c>
      <c r="C29" s="169"/>
      <c r="D29" s="105"/>
      <c r="E29" s="105"/>
      <c r="F29" s="122">
        <f t="shared" si="1"/>
        <v>0</v>
      </c>
      <c r="G29" s="141">
        <v>0</v>
      </c>
      <c r="H29" s="79"/>
    </row>
    <row r="30" spans="1:8" x14ac:dyDescent="0.25">
      <c r="A30" s="107" t="s">
        <v>131</v>
      </c>
      <c r="B30" s="168" t="s">
        <v>124</v>
      </c>
      <c r="C30" s="169"/>
      <c r="D30" s="105"/>
      <c r="E30" s="105"/>
      <c r="F30" s="122">
        <f t="shared" si="1"/>
        <v>0</v>
      </c>
      <c r="G30" s="141">
        <v>0</v>
      </c>
      <c r="H30" s="79"/>
    </row>
    <row r="31" spans="1:8" x14ac:dyDescent="0.25">
      <c r="A31" s="107" t="s">
        <v>132</v>
      </c>
      <c r="B31" s="177" t="s">
        <v>48</v>
      </c>
      <c r="C31" s="178"/>
      <c r="D31" s="105"/>
      <c r="E31" s="105"/>
      <c r="F31" s="122">
        <f t="shared" si="1"/>
        <v>0</v>
      </c>
      <c r="G31" s="141">
        <v>0</v>
      </c>
      <c r="H31" s="79"/>
    </row>
    <row r="32" spans="1:8" x14ac:dyDescent="0.25">
      <c r="A32" s="130"/>
      <c r="B32" s="131"/>
      <c r="C32" s="131"/>
      <c r="D32" s="132"/>
      <c r="E32" s="132"/>
      <c r="F32" s="133"/>
      <c r="G32" s="134"/>
      <c r="H32" s="79"/>
    </row>
    <row r="34" spans="1:7" ht="14.45" customHeight="1" x14ac:dyDescent="0.25">
      <c r="A34" s="179" t="s">
        <v>143</v>
      </c>
      <c r="B34" s="179"/>
      <c r="C34" s="179"/>
      <c r="D34" s="179"/>
      <c r="E34" s="179"/>
      <c r="F34" s="179"/>
      <c r="G34" s="179"/>
    </row>
    <row r="35" spans="1:7" ht="14.45" customHeight="1" x14ac:dyDescent="0.25">
      <c r="A35" s="179"/>
      <c r="B35" s="179"/>
      <c r="C35" s="179"/>
      <c r="D35" s="179"/>
      <c r="E35" s="179"/>
      <c r="F35" s="179"/>
      <c r="G35" s="179"/>
    </row>
    <row r="36" spans="1:7" x14ac:dyDescent="0.25">
      <c r="A36" s="179"/>
      <c r="B36" s="179"/>
      <c r="C36" s="179"/>
      <c r="D36" s="179"/>
      <c r="E36" s="179"/>
      <c r="F36" s="179"/>
      <c r="G36" s="179"/>
    </row>
    <row r="37" spans="1:7" x14ac:dyDescent="0.25">
      <c r="A37" s="179"/>
      <c r="B37" s="179"/>
      <c r="C37" s="179"/>
      <c r="D37" s="179"/>
      <c r="E37" s="179"/>
      <c r="F37" s="179"/>
      <c r="G37" s="179"/>
    </row>
    <row r="38" spans="1:7" x14ac:dyDescent="0.25">
      <c r="A38" s="179"/>
      <c r="B38" s="179"/>
      <c r="C38" s="179"/>
      <c r="D38" s="179"/>
      <c r="E38" s="179"/>
      <c r="F38" s="179"/>
      <c r="G38" s="179"/>
    </row>
  </sheetData>
  <sheetProtection formatCells="0" formatColumns="0" formatRows="0" insertColumns="0" insertRows="0" insertHyperlinks="0" deleteColumns="0" deleteRows="0"/>
  <mergeCells count="28">
    <mergeCell ref="B29:C29"/>
    <mergeCell ref="B30:C30"/>
    <mergeCell ref="B31:C31"/>
    <mergeCell ref="A34:G38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1:B1"/>
    <mergeCell ref="D1:F1"/>
    <mergeCell ref="A7:C7"/>
    <mergeCell ref="B8:C8"/>
    <mergeCell ref="B9:C9"/>
    <mergeCell ref="B10:C10"/>
    <mergeCell ref="B11:C11"/>
    <mergeCell ref="B12:C12"/>
    <mergeCell ref="B13:C13"/>
    <mergeCell ref="B14:C14"/>
    <mergeCell ref="B15:C15"/>
  </mergeCells>
  <conditionalFormatting sqref="G8:G20">
    <cfRule type="expression" dxfId="23" priority="1">
      <formula>G8&gt;D8</formula>
    </cfRule>
  </conditionalFormatting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D8E6-D69F-4AE6-AD9E-D6A3C7E3502A}">
  <dimension ref="A1:G24"/>
  <sheetViews>
    <sheetView showGridLines="0" zoomScaleNormal="100" workbookViewId="0">
      <selection activeCell="E27" sqref="E27"/>
    </sheetView>
  </sheetViews>
  <sheetFormatPr defaultColWidth="9.140625" defaultRowHeight="14.25" x14ac:dyDescent="0.25"/>
  <cols>
    <col min="1" max="1" width="4.85546875" style="12" customWidth="1"/>
    <col min="2" max="2" width="29.5703125" style="24" customWidth="1"/>
    <col min="3" max="3" width="33.5703125" style="25" customWidth="1"/>
    <col min="4" max="4" width="17.140625" style="26" customWidth="1"/>
    <col min="5" max="5" width="13.42578125" style="26" customWidth="1"/>
    <col min="6" max="6" width="18" style="26" customWidth="1"/>
    <col min="7" max="7" width="46.5703125" style="13" customWidth="1"/>
    <col min="8" max="16384" width="9.140625" style="3"/>
  </cols>
  <sheetData>
    <row r="1" spans="1:7" ht="18" customHeight="1" x14ac:dyDescent="0.25">
      <c r="A1" s="195" t="s">
        <v>57</v>
      </c>
      <c r="B1" s="195"/>
      <c r="C1" s="16"/>
      <c r="D1" s="161" t="s">
        <v>58</v>
      </c>
      <c r="E1" s="161"/>
      <c r="F1" s="161"/>
      <c r="G1" s="2"/>
    </row>
    <row r="2" spans="1:7" s="9" customFormat="1" ht="14.25" customHeight="1" thickBot="1" x14ac:dyDescent="0.3">
      <c r="A2" s="17"/>
      <c r="B2" s="18"/>
      <c r="C2" s="19"/>
      <c r="D2" s="20" t="s">
        <v>59</v>
      </c>
      <c r="E2" s="7" t="s">
        <v>60</v>
      </c>
      <c r="F2" s="7" t="s">
        <v>61</v>
      </c>
      <c r="G2" s="8" t="s">
        <v>62</v>
      </c>
    </row>
    <row r="3" spans="1:7" ht="15" thickBot="1" x14ac:dyDescent="0.3">
      <c r="A3" s="33" t="s">
        <v>35</v>
      </c>
      <c r="B3" s="196" t="s">
        <v>63</v>
      </c>
      <c r="C3" s="197"/>
      <c r="D3" s="56">
        <f>SUM(D4:D6)</f>
        <v>0</v>
      </c>
      <c r="E3" s="56">
        <f>SUM(E4:E6)</f>
        <v>0</v>
      </c>
      <c r="F3" s="57">
        <f>SUM(F4:F6)</f>
        <v>0</v>
      </c>
      <c r="G3" s="48"/>
    </row>
    <row r="4" spans="1:7" ht="14.1" customHeight="1" x14ac:dyDescent="0.25">
      <c r="A4" s="34" t="s">
        <v>36</v>
      </c>
      <c r="B4" s="198" t="s">
        <v>147</v>
      </c>
      <c r="C4" s="199"/>
      <c r="D4" s="38"/>
      <c r="E4" s="39"/>
      <c r="F4" s="116">
        <f>SUM(Tabulka10[[#This Row],[Bez DPH]],E4)</f>
        <v>0</v>
      </c>
      <c r="G4" s="36"/>
    </row>
    <row r="5" spans="1:7" ht="15" customHeight="1" x14ac:dyDescent="0.25">
      <c r="A5" s="35" t="s">
        <v>37</v>
      </c>
      <c r="B5" s="202"/>
      <c r="C5" s="203"/>
      <c r="D5" s="41"/>
      <c r="E5" s="11"/>
      <c r="F5" s="117">
        <f>SUM(Tabulka10[[#This Row],[Bez DPH]],E5)</f>
        <v>0</v>
      </c>
      <c r="G5" s="37"/>
    </row>
    <row r="6" spans="1:7" ht="15" thickBot="1" x14ac:dyDescent="0.3">
      <c r="A6" s="35" t="s">
        <v>38</v>
      </c>
      <c r="B6" s="200"/>
      <c r="C6" s="201"/>
      <c r="D6" s="41"/>
      <c r="E6" s="21"/>
      <c r="F6" s="117">
        <f>SUM(Tabulka10[[#This Row],[Bez DPH]],E6)</f>
        <v>0</v>
      </c>
      <c r="G6" s="37"/>
    </row>
    <row r="7" spans="1:7" ht="13.5" customHeight="1" thickBot="1" x14ac:dyDescent="0.3">
      <c r="A7" s="33" t="s">
        <v>39</v>
      </c>
      <c r="B7" s="42" t="s">
        <v>64</v>
      </c>
      <c r="C7" s="43"/>
      <c r="D7" s="55">
        <f>SUM(D8:D17)</f>
        <v>0</v>
      </c>
      <c r="E7" s="55">
        <f>SUM(E8:E17)</f>
        <v>0</v>
      </c>
      <c r="F7" s="57">
        <f>SUM(F8:F17)</f>
        <v>0</v>
      </c>
      <c r="G7" s="100"/>
    </row>
    <row r="8" spans="1:7" ht="15" customHeight="1" x14ac:dyDescent="0.25">
      <c r="A8" s="34" t="s">
        <v>40</v>
      </c>
      <c r="B8" s="193" t="s">
        <v>65</v>
      </c>
      <c r="C8" s="194"/>
      <c r="D8" s="44"/>
      <c r="E8" s="39"/>
      <c r="F8" s="40">
        <f>SUM(D8:E8)</f>
        <v>0</v>
      </c>
      <c r="G8" s="36"/>
    </row>
    <row r="9" spans="1:7" x14ac:dyDescent="0.25">
      <c r="A9" s="35" t="s">
        <v>41</v>
      </c>
      <c r="B9" s="185" t="s">
        <v>66</v>
      </c>
      <c r="C9" s="186"/>
      <c r="D9" s="45"/>
      <c r="E9" s="10"/>
      <c r="F9" s="46">
        <f t="shared" ref="F9:F15" si="0">SUM(D9:E9)</f>
        <v>0</v>
      </c>
      <c r="G9" s="37"/>
    </row>
    <row r="10" spans="1:7" x14ac:dyDescent="0.25">
      <c r="A10" s="35" t="s">
        <v>42</v>
      </c>
      <c r="B10" s="185" t="s">
        <v>67</v>
      </c>
      <c r="C10" s="186"/>
      <c r="D10" s="45"/>
      <c r="E10" s="10"/>
      <c r="F10" s="46">
        <f t="shared" si="0"/>
        <v>0</v>
      </c>
      <c r="G10" s="37"/>
    </row>
    <row r="11" spans="1:7" x14ac:dyDescent="0.25">
      <c r="A11" s="35" t="s">
        <v>43</v>
      </c>
      <c r="B11" s="185" t="s">
        <v>68</v>
      </c>
      <c r="C11" s="186"/>
      <c r="D11" s="45"/>
      <c r="E11" s="11"/>
      <c r="F11" s="46">
        <f t="shared" si="0"/>
        <v>0</v>
      </c>
      <c r="G11" s="37"/>
    </row>
    <row r="12" spans="1:7" x14ac:dyDescent="0.25">
      <c r="A12" s="35" t="s">
        <v>44</v>
      </c>
      <c r="B12" s="185" t="s">
        <v>69</v>
      </c>
      <c r="C12" s="186"/>
      <c r="D12" s="45"/>
      <c r="E12" s="11"/>
      <c r="F12" s="46">
        <f t="shared" si="0"/>
        <v>0</v>
      </c>
      <c r="G12" s="37"/>
    </row>
    <row r="13" spans="1:7" x14ac:dyDescent="0.25">
      <c r="A13" s="35" t="s">
        <v>45</v>
      </c>
      <c r="B13" s="185" t="s">
        <v>70</v>
      </c>
      <c r="C13" s="186"/>
      <c r="D13" s="45"/>
      <c r="E13" s="11"/>
      <c r="F13" s="46">
        <f t="shared" si="0"/>
        <v>0</v>
      </c>
      <c r="G13" s="37"/>
    </row>
    <row r="14" spans="1:7" x14ac:dyDescent="0.25">
      <c r="A14" s="35" t="s">
        <v>46</v>
      </c>
      <c r="B14" s="185" t="s">
        <v>71</v>
      </c>
      <c r="C14" s="186"/>
      <c r="D14" s="45"/>
      <c r="E14" s="11"/>
      <c r="F14" s="46">
        <f t="shared" si="0"/>
        <v>0</v>
      </c>
      <c r="G14" s="37"/>
    </row>
    <row r="15" spans="1:7" x14ac:dyDescent="0.25">
      <c r="A15" s="35" t="s">
        <v>47</v>
      </c>
      <c r="B15" s="185" t="s">
        <v>73</v>
      </c>
      <c r="C15" s="186"/>
      <c r="D15" s="45"/>
      <c r="E15" s="11"/>
      <c r="F15" s="46">
        <f t="shared" si="0"/>
        <v>0</v>
      </c>
      <c r="G15" s="37"/>
    </row>
    <row r="16" spans="1:7" ht="14.45" customHeight="1" x14ac:dyDescent="0.25">
      <c r="A16" s="118" t="s">
        <v>72</v>
      </c>
      <c r="B16" s="191" t="s">
        <v>103</v>
      </c>
      <c r="C16" s="192"/>
      <c r="D16" s="119"/>
      <c r="E16" s="11"/>
      <c r="F16" s="117">
        <f>SUM(D16:E16)</f>
        <v>0</v>
      </c>
      <c r="G16" s="37"/>
    </row>
    <row r="17" spans="1:7" ht="50.1" customHeight="1" thickBot="1" x14ac:dyDescent="0.3">
      <c r="A17" s="49" t="s">
        <v>74</v>
      </c>
      <c r="B17" s="180" t="s">
        <v>161</v>
      </c>
      <c r="C17" s="181"/>
      <c r="D17" s="145">
        <v>0</v>
      </c>
      <c r="E17" s="120"/>
      <c r="F17" s="121">
        <f>SUM(D17:E17)</f>
        <v>0</v>
      </c>
      <c r="G17" s="37"/>
    </row>
    <row r="18" spans="1:7" ht="15.75" customHeight="1" thickBot="1" x14ac:dyDescent="0.3">
      <c r="A18" s="47"/>
      <c r="B18" s="189" t="s">
        <v>75</v>
      </c>
      <c r="C18" s="189"/>
      <c r="D18" s="182">
        <f>SUM(F3,F7)-SUM(E3,E7)</f>
        <v>0</v>
      </c>
      <c r="E18" s="183"/>
      <c r="F18" s="184"/>
      <c r="G18" s="2"/>
    </row>
    <row r="19" spans="1:7" ht="15.75" customHeight="1" thickBot="1" x14ac:dyDescent="0.3">
      <c r="A19" s="47"/>
      <c r="B19" s="187" t="s">
        <v>76</v>
      </c>
      <c r="C19" s="188"/>
      <c r="D19" s="182">
        <f>'2. Náklady'!C4</f>
        <v>0</v>
      </c>
      <c r="E19" s="183"/>
      <c r="F19" s="184"/>
      <c r="G19" s="2"/>
    </row>
    <row r="20" spans="1:7" ht="15.75" customHeight="1" thickBot="1" x14ac:dyDescent="0.3">
      <c r="A20" s="47"/>
      <c r="B20" s="189" t="s">
        <v>77</v>
      </c>
      <c r="C20" s="190"/>
      <c r="D20" s="182">
        <f>D18-D19</f>
        <v>0</v>
      </c>
      <c r="E20" s="183"/>
      <c r="F20" s="184"/>
      <c r="G20" s="2"/>
    </row>
    <row r="21" spans="1:7" ht="18" customHeight="1" x14ac:dyDescent="0.25">
      <c r="A21" s="4"/>
      <c r="B21" s="22"/>
      <c r="C21" s="15"/>
      <c r="D21" s="51"/>
      <c r="E21" s="51"/>
      <c r="F21" s="52"/>
      <c r="G21" s="2"/>
    </row>
    <row r="22" spans="1:7" ht="15" customHeight="1" x14ac:dyDescent="0.2">
      <c r="A22" s="53"/>
      <c r="B22" s="50"/>
      <c r="C22" s="51"/>
      <c r="D22" s="54"/>
      <c r="E22" s="54"/>
      <c r="F22" s="54"/>
      <c r="G22" s="2"/>
    </row>
    <row r="23" spans="1:7" ht="13.5" customHeight="1" x14ac:dyDescent="0.25">
      <c r="A23" s="54"/>
      <c r="B23" s="54"/>
      <c r="C23" s="54"/>
      <c r="D23" s="23"/>
      <c r="E23" s="23"/>
      <c r="F23" s="23"/>
      <c r="G23" s="2"/>
    </row>
    <row r="24" spans="1:7" ht="15" x14ac:dyDescent="0.25">
      <c r="B24" s="23"/>
      <c r="C24" s="23"/>
    </row>
  </sheetData>
  <sheetProtection formatCells="0" formatColumns="0" formatRows="0" insertColumns="0" insertRows="0" insertHyperlinks="0" deleteColumns="0" deleteRows="0"/>
  <mergeCells count="22">
    <mergeCell ref="D1:F1"/>
    <mergeCell ref="B3:C3"/>
    <mergeCell ref="B4:C4"/>
    <mergeCell ref="B6:C6"/>
    <mergeCell ref="B5:C5"/>
    <mergeCell ref="B11:C11"/>
    <mergeCell ref="B8:C8"/>
    <mergeCell ref="B9:C9"/>
    <mergeCell ref="B10:C10"/>
    <mergeCell ref="A1:B1"/>
    <mergeCell ref="B17:C17"/>
    <mergeCell ref="D18:F18"/>
    <mergeCell ref="D20:F20"/>
    <mergeCell ref="B12:C12"/>
    <mergeCell ref="B13:C13"/>
    <mergeCell ref="B14:C14"/>
    <mergeCell ref="B15:C15"/>
    <mergeCell ref="D19:F19"/>
    <mergeCell ref="B19:C19"/>
    <mergeCell ref="B20:C20"/>
    <mergeCell ref="B18:C18"/>
    <mergeCell ref="B16:C16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  <headerFooter>
    <oddFooter>&amp;C&amp;P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D598-A78B-4729-B992-C2940548F99B}">
  <dimension ref="A1:W157"/>
  <sheetViews>
    <sheetView zoomScale="80" zoomScaleNormal="80" workbookViewId="0">
      <pane ySplit="7" topLeftCell="A8" activePane="bottomLeft" state="frozen"/>
      <selection pane="bottomLeft" activeCell="J12" sqref="J12"/>
    </sheetView>
  </sheetViews>
  <sheetFormatPr defaultRowHeight="15" x14ac:dyDescent="0.25"/>
  <cols>
    <col min="1" max="1" width="4.42578125" bestFit="1" customWidth="1"/>
    <col min="2" max="2" width="16" customWidth="1"/>
    <col min="3" max="3" width="22.42578125" customWidth="1"/>
    <col min="4" max="4" width="41.85546875" bestFit="1" customWidth="1"/>
    <col min="5" max="5" width="14.140625" customWidth="1"/>
    <col min="6" max="6" width="50.140625" customWidth="1"/>
    <col min="7" max="7" width="13.140625" customWidth="1"/>
    <col min="8" max="9" width="12.5703125" customWidth="1"/>
    <col min="10" max="10" width="14.42578125" customWidth="1"/>
    <col min="12" max="12" width="13.5703125" bestFit="1" customWidth="1"/>
    <col min="13" max="13" width="14.42578125" customWidth="1"/>
    <col min="14" max="14" width="13" bestFit="1" customWidth="1"/>
    <col min="16" max="16" width="18.5703125" customWidth="1"/>
    <col min="17" max="18" width="10.140625" bestFit="1" customWidth="1"/>
  </cols>
  <sheetData>
    <row r="1" spans="1:23" ht="24.6" customHeight="1" x14ac:dyDescent="0.25">
      <c r="A1" s="147" t="s">
        <v>78</v>
      </c>
      <c r="B1" s="147" t="s">
        <v>79</v>
      </c>
      <c r="C1" s="148"/>
      <c r="D1" s="149"/>
      <c r="H1" s="205" t="s">
        <v>80</v>
      </c>
      <c r="I1" s="206"/>
    </row>
    <row r="2" spans="1:23" ht="43.5" customHeight="1" x14ac:dyDescent="0.25">
      <c r="B2" s="204" t="s">
        <v>155</v>
      </c>
      <c r="C2" s="204"/>
      <c r="D2" s="204"/>
      <c r="G2" s="78" t="s">
        <v>81</v>
      </c>
      <c r="H2" s="78" t="s">
        <v>82</v>
      </c>
      <c r="I2" s="78" t="s">
        <v>140</v>
      </c>
    </row>
    <row r="3" spans="1:23" x14ac:dyDescent="0.25">
      <c r="B3" s="124"/>
      <c r="D3" s="143"/>
      <c r="E3" s="143"/>
      <c r="F3" s="68" t="s">
        <v>16</v>
      </c>
      <c r="G3" s="74">
        <f>'1. Souhrn'!C19</f>
        <v>0</v>
      </c>
      <c r="H3" s="74">
        <f>'2. Náklady'!C4</f>
        <v>0</v>
      </c>
      <c r="I3" s="77">
        <f>SUM(I4:I4)</f>
        <v>0</v>
      </c>
    </row>
    <row r="4" spans="1:23" x14ac:dyDescent="0.25">
      <c r="B4" s="124"/>
      <c r="D4" s="143"/>
      <c r="E4" s="143"/>
      <c r="F4" s="68" t="s">
        <v>127</v>
      </c>
      <c r="G4" s="74">
        <f>SUM('1. Souhrn'!C16)</f>
        <v>0</v>
      </c>
      <c r="H4" s="74">
        <f>SUM('2. Náklady'!G9)</f>
        <v>0</v>
      </c>
      <c r="I4" s="77">
        <f>SUMIF(G8:G157, "II.",M8:M157)</f>
        <v>0</v>
      </c>
      <c r="K4" s="76" t="str">
        <f>_xlfn.IFS(I4&gt;G4,"Čerpání dotace nesmí být vyšší než je výše položky stanovená v rozhodnutí.",H4&lt;&gt;I4,"Listy 2. Náklady a 4. Další výdaje projektu musí být v souladu.",TRUE," ")</f>
        <v xml:space="preserve"> </v>
      </c>
    </row>
    <row r="5" spans="1:23" ht="12.6" customHeight="1" x14ac:dyDescent="0.25">
      <c r="D5" s="143"/>
      <c r="E5" s="143"/>
      <c r="F5" s="71"/>
    </row>
    <row r="6" spans="1:23" x14ac:dyDescent="0.25">
      <c r="B6" s="69"/>
      <c r="M6" s="67" t="s">
        <v>83</v>
      </c>
    </row>
    <row r="7" spans="1:23" ht="68.25" x14ac:dyDescent="0.25">
      <c r="A7" s="59" t="s">
        <v>84</v>
      </c>
      <c r="B7" s="62" t="s">
        <v>85</v>
      </c>
      <c r="C7" s="61" t="s">
        <v>144</v>
      </c>
      <c r="D7" s="59" t="s">
        <v>145</v>
      </c>
      <c r="E7" s="62" t="s">
        <v>146</v>
      </c>
      <c r="F7" s="61" t="s">
        <v>86</v>
      </c>
      <c r="G7" s="144" t="s">
        <v>137</v>
      </c>
      <c r="H7" s="61" t="s">
        <v>87</v>
      </c>
      <c r="I7" s="144" t="s">
        <v>141</v>
      </c>
      <c r="J7" s="60" t="s">
        <v>88</v>
      </c>
      <c r="K7" s="60" t="s">
        <v>60</v>
      </c>
      <c r="L7" s="63" t="s">
        <v>89</v>
      </c>
      <c r="M7" s="66" t="s">
        <v>90</v>
      </c>
    </row>
    <row r="8" spans="1:23" x14ac:dyDescent="0.25">
      <c r="A8" s="1">
        <v>1</v>
      </c>
      <c r="B8" s="1"/>
      <c r="C8" s="1"/>
      <c r="D8" s="1"/>
      <c r="E8" s="1"/>
      <c r="F8" s="1"/>
      <c r="G8" s="1" t="s">
        <v>91</v>
      </c>
      <c r="H8" s="73"/>
      <c r="I8" s="135" t="s">
        <v>91</v>
      </c>
      <c r="J8" s="72"/>
      <c r="K8" s="72"/>
      <c r="L8" s="74"/>
      <c r="M8" s="72"/>
      <c r="O8" s="75"/>
      <c r="V8" s="75"/>
      <c r="W8" s="75"/>
    </row>
    <row r="9" spans="1:23" x14ac:dyDescent="0.25">
      <c r="A9" s="1">
        <v>2</v>
      </c>
      <c r="B9" s="1"/>
      <c r="C9" s="1"/>
      <c r="D9" s="1"/>
      <c r="E9" s="1"/>
      <c r="F9" s="1"/>
      <c r="G9" s="1" t="s">
        <v>91</v>
      </c>
      <c r="H9" s="73"/>
      <c r="I9" s="135" t="s">
        <v>91</v>
      </c>
      <c r="J9" s="72"/>
      <c r="K9" s="72"/>
      <c r="L9" s="74"/>
      <c r="M9" s="72"/>
      <c r="O9" s="75"/>
    </row>
    <row r="10" spans="1:23" x14ac:dyDescent="0.25">
      <c r="A10" s="1">
        <v>3</v>
      </c>
      <c r="B10" s="1"/>
      <c r="C10" s="1"/>
      <c r="D10" s="1"/>
      <c r="E10" s="1"/>
      <c r="F10" s="1"/>
      <c r="G10" s="1" t="s">
        <v>91</v>
      </c>
      <c r="H10" s="73"/>
      <c r="I10" s="135" t="s">
        <v>91</v>
      </c>
      <c r="J10" s="72"/>
      <c r="K10" s="72"/>
      <c r="L10" s="74"/>
      <c r="M10" s="72"/>
    </row>
    <row r="11" spans="1:23" x14ac:dyDescent="0.25">
      <c r="A11" s="1">
        <v>4</v>
      </c>
      <c r="B11" s="1"/>
      <c r="C11" s="1"/>
      <c r="D11" s="1"/>
      <c r="E11" s="1"/>
      <c r="F11" s="1"/>
      <c r="G11" s="1" t="s">
        <v>91</v>
      </c>
      <c r="H11" s="73"/>
      <c r="I11" s="135" t="s">
        <v>91</v>
      </c>
      <c r="J11" s="72"/>
      <c r="K11" s="72"/>
      <c r="L11" s="74"/>
      <c r="M11" s="72"/>
    </row>
    <row r="12" spans="1:23" x14ac:dyDescent="0.25">
      <c r="A12" s="1">
        <v>5</v>
      </c>
      <c r="B12" s="1"/>
      <c r="C12" s="1"/>
      <c r="D12" s="1"/>
      <c r="E12" s="1"/>
      <c r="F12" s="1"/>
      <c r="G12" s="1" t="s">
        <v>91</v>
      </c>
      <c r="H12" s="73"/>
      <c r="I12" s="135" t="s">
        <v>91</v>
      </c>
      <c r="J12" s="72"/>
      <c r="K12" s="72"/>
      <c r="L12" s="74"/>
      <c r="M12" s="72"/>
    </row>
    <row r="13" spans="1:23" x14ac:dyDescent="0.25">
      <c r="A13" s="1">
        <v>6</v>
      </c>
      <c r="B13" s="1"/>
      <c r="C13" s="1"/>
      <c r="D13" s="1"/>
      <c r="E13" s="1"/>
      <c r="F13" s="1"/>
      <c r="G13" s="1" t="s">
        <v>91</v>
      </c>
      <c r="H13" s="73"/>
      <c r="I13" s="135" t="s">
        <v>91</v>
      </c>
      <c r="J13" s="72"/>
      <c r="K13" s="72"/>
      <c r="L13" s="74"/>
      <c r="M13" s="72"/>
    </row>
    <row r="14" spans="1:23" x14ac:dyDescent="0.25">
      <c r="A14" s="1">
        <v>7</v>
      </c>
      <c r="B14" s="1"/>
      <c r="C14" s="1"/>
      <c r="D14" s="1"/>
      <c r="E14" s="1"/>
      <c r="F14" s="1"/>
      <c r="G14" s="1" t="s">
        <v>91</v>
      </c>
      <c r="H14" s="73"/>
      <c r="I14" s="135" t="s">
        <v>91</v>
      </c>
      <c r="J14" s="72"/>
      <c r="K14" s="72"/>
      <c r="L14" s="74"/>
      <c r="M14" s="72"/>
    </row>
    <row r="15" spans="1:23" x14ac:dyDescent="0.25">
      <c r="A15" s="1">
        <v>8</v>
      </c>
      <c r="B15" s="1"/>
      <c r="C15" s="1"/>
      <c r="D15" s="1"/>
      <c r="E15" s="1"/>
      <c r="F15" s="1"/>
      <c r="G15" s="1" t="s">
        <v>91</v>
      </c>
      <c r="H15" s="73"/>
      <c r="I15" s="135" t="s">
        <v>91</v>
      </c>
      <c r="J15" s="72"/>
      <c r="K15" s="72"/>
      <c r="L15" s="74"/>
      <c r="M15" s="72"/>
    </row>
    <row r="16" spans="1:23" x14ac:dyDescent="0.25">
      <c r="A16" s="1">
        <v>9</v>
      </c>
      <c r="B16" s="1"/>
      <c r="C16" s="1"/>
      <c r="D16" s="1"/>
      <c r="E16" s="1"/>
      <c r="F16" s="1"/>
      <c r="G16" s="1" t="s">
        <v>91</v>
      </c>
      <c r="H16" s="73"/>
      <c r="I16" s="135" t="s">
        <v>91</v>
      </c>
      <c r="J16" s="72"/>
      <c r="K16" s="72"/>
      <c r="L16" s="74"/>
      <c r="M16" s="72"/>
    </row>
    <row r="17" spans="1:13" x14ac:dyDescent="0.25">
      <c r="A17" s="1">
        <v>10</v>
      </c>
      <c r="B17" s="1"/>
      <c r="C17" s="1"/>
      <c r="D17" s="1"/>
      <c r="E17" s="1"/>
      <c r="F17" s="1"/>
      <c r="G17" s="1" t="s">
        <v>91</v>
      </c>
      <c r="H17" s="73"/>
      <c r="I17" s="135" t="s">
        <v>91</v>
      </c>
      <c r="J17" s="72"/>
      <c r="K17" s="72"/>
      <c r="L17" s="74"/>
      <c r="M17" s="72"/>
    </row>
    <row r="18" spans="1:13" x14ac:dyDescent="0.25">
      <c r="A18" s="1">
        <v>11</v>
      </c>
      <c r="B18" s="1"/>
      <c r="C18" s="1"/>
      <c r="D18" s="1"/>
      <c r="E18" s="1"/>
      <c r="F18" s="1"/>
      <c r="G18" s="1" t="s">
        <v>91</v>
      </c>
      <c r="H18" s="73"/>
      <c r="I18" s="135" t="s">
        <v>91</v>
      </c>
      <c r="J18" s="72"/>
      <c r="K18" s="72"/>
      <c r="L18" s="74"/>
      <c r="M18" s="72"/>
    </row>
    <row r="19" spans="1:13" x14ac:dyDescent="0.25">
      <c r="A19" s="1">
        <v>12</v>
      </c>
      <c r="B19" s="1"/>
      <c r="C19" s="1"/>
      <c r="D19" s="1"/>
      <c r="E19" s="1"/>
      <c r="F19" s="1"/>
      <c r="G19" s="1" t="s">
        <v>91</v>
      </c>
      <c r="H19" s="73"/>
      <c r="I19" s="135" t="s">
        <v>91</v>
      </c>
      <c r="J19" s="72"/>
      <c r="K19" s="72"/>
      <c r="L19" s="74"/>
      <c r="M19" s="72"/>
    </row>
    <row r="20" spans="1:13" x14ac:dyDescent="0.25">
      <c r="A20" s="1">
        <v>13</v>
      </c>
      <c r="B20" s="1"/>
      <c r="C20" s="1"/>
      <c r="D20" s="1"/>
      <c r="E20" s="1"/>
      <c r="F20" s="1"/>
      <c r="G20" s="1" t="s">
        <v>91</v>
      </c>
      <c r="H20" s="73"/>
      <c r="I20" s="135" t="s">
        <v>91</v>
      </c>
      <c r="J20" s="72"/>
      <c r="K20" s="72"/>
      <c r="L20" s="74"/>
      <c r="M20" s="72"/>
    </row>
    <row r="21" spans="1:13" x14ac:dyDescent="0.25">
      <c r="A21" s="1">
        <v>14</v>
      </c>
      <c r="B21" s="1"/>
      <c r="C21" s="1"/>
      <c r="D21" s="1"/>
      <c r="E21" s="1"/>
      <c r="F21" s="1"/>
      <c r="G21" s="1" t="s">
        <v>91</v>
      </c>
      <c r="H21" s="73"/>
      <c r="I21" s="135" t="s">
        <v>91</v>
      </c>
      <c r="J21" s="72"/>
      <c r="K21" s="72"/>
      <c r="L21" s="74"/>
      <c r="M21" s="72"/>
    </row>
    <row r="22" spans="1:13" x14ac:dyDescent="0.25">
      <c r="A22" s="1">
        <v>15</v>
      </c>
      <c r="B22" s="1"/>
      <c r="C22" s="1"/>
      <c r="D22" s="1"/>
      <c r="E22" s="1"/>
      <c r="F22" s="1"/>
      <c r="G22" s="1" t="s">
        <v>91</v>
      </c>
      <c r="H22" s="73"/>
      <c r="I22" s="135" t="s">
        <v>91</v>
      </c>
      <c r="J22" s="72"/>
      <c r="K22" s="72"/>
      <c r="L22" s="74"/>
      <c r="M22" s="72"/>
    </row>
    <row r="23" spans="1:13" x14ac:dyDescent="0.25">
      <c r="A23" s="1">
        <v>16</v>
      </c>
      <c r="B23" s="1"/>
      <c r="C23" s="1"/>
      <c r="D23" s="1"/>
      <c r="E23" s="1"/>
      <c r="F23" s="1"/>
      <c r="G23" s="1" t="s">
        <v>91</v>
      </c>
      <c r="H23" s="73"/>
      <c r="I23" s="135" t="s">
        <v>91</v>
      </c>
      <c r="J23" s="72"/>
      <c r="K23" s="72"/>
      <c r="L23" s="74"/>
      <c r="M23" s="72"/>
    </row>
    <row r="24" spans="1:13" x14ac:dyDescent="0.25">
      <c r="A24" s="1">
        <v>17</v>
      </c>
      <c r="B24" s="1"/>
      <c r="C24" s="1"/>
      <c r="D24" s="1"/>
      <c r="E24" s="1"/>
      <c r="F24" s="1"/>
      <c r="G24" s="1" t="s">
        <v>91</v>
      </c>
      <c r="H24" s="73"/>
      <c r="I24" s="135" t="s">
        <v>91</v>
      </c>
      <c r="J24" s="72"/>
      <c r="K24" s="72"/>
      <c r="L24" s="74"/>
      <c r="M24" s="72"/>
    </row>
    <row r="25" spans="1:13" x14ac:dyDescent="0.25">
      <c r="A25" s="1">
        <v>18</v>
      </c>
      <c r="B25" s="1"/>
      <c r="C25" s="1"/>
      <c r="D25" s="1"/>
      <c r="E25" s="1"/>
      <c r="F25" s="1"/>
      <c r="G25" s="1" t="s">
        <v>91</v>
      </c>
      <c r="H25" s="73"/>
      <c r="I25" s="135" t="s">
        <v>91</v>
      </c>
      <c r="J25" s="72"/>
      <c r="K25" s="72"/>
      <c r="L25" s="74"/>
      <c r="M25" s="72"/>
    </row>
    <row r="26" spans="1:13" x14ac:dyDescent="0.25">
      <c r="A26" s="1">
        <v>19</v>
      </c>
      <c r="B26" s="1"/>
      <c r="C26" s="1"/>
      <c r="D26" s="1"/>
      <c r="E26" s="1"/>
      <c r="F26" s="1"/>
      <c r="G26" s="1" t="s">
        <v>91</v>
      </c>
      <c r="H26" s="73"/>
      <c r="I26" s="135" t="s">
        <v>91</v>
      </c>
      <c r="J26" s="72"/>
      <c r="K26" s="72"/>
      <c r="L26" s="74"/>
      <c r="M26" s="72"/>
    </row>
    <row r="27" spans="1:13" x14ac:dyDescent="0.25">
      <c r="A27" s="1">
        <v>20</v>
      </c>
      <c r="B27" s="1"/>
      <c r="C27" s="1"/>
      <c r="D27" s="1"/>
      <c r="E27" s="1"/>
      <c r="F27" s="1"/>
      <c r="G27" s="1" t="s">
        <v>91</v>
      </c>
      <c r="H27" s="73"/>
      <c r="I27" s="135" t="s">
        <v>91</v>
      </c>
      <c r="J27" s="72"/>
      <c r="K27" s="72"/>
      <c r="L27" s="74"/>
      <c r="M27" s="72"/>
    </row>
    <row r="28" spans="1:13" x14ac:dyDescent="0.25">
      <c r="A28" s="1">
        <v>21</v>
      </c>
      <c r="B28" s="1"/>
      <c r="C28" s="1"/>
      <c r="D28" s="1"/>
      <c r="E28" s="1"/>
      <c r="F28" s="1"/>
      <c r="G28" s="1" t="s">
        <v>91</v>
      </c>
      <c r="H28" s="73"/>
      <c r="I28" s="135" t="s">
        <v>91</v>
      </c>
      <c r="J28" s="72"/>
      <c r="K28" s="72"/>
      <c r="L28" s="74"/>
      <c r="M28" s="72"/>
    </row>
    <row r="29" spans="1:13" x14ac:dyDescent="0.25">
      <c r="A29" s="1">
        <v>22</v>
      </c>
      <c r="B29" s="1"/>
      <c r="C29" s="1"/>
      <c r="D29" s="1"/>
      <c r="E29" s="1"/>
      <c r="F29" s="1"/>
      <c r="G29" s="1" t="s">
        <v>91</v>
      </c>
      <c r="H29" s="73"/>
      <c r="I29" s="135" t="s">
        <v>91</v>
      </c>
      <c r="J29" s="72"/>
      <c r="K29" s="72"/>
      <c r="L29" s="74"/>
      <c r="M29" s="72"/>
    </row>
    <row r="30" spans="1:13" x14ac:dyDescent="0.25">
      <c r="A30" s="1">
        <v>23</v>
      </c>
      <c r="B30" s="1"/>
      <c r="C30" s="1"/>
      <c r="D30" s="1"/>
      <c r="E30" s="1"/>
      <c r="F30" s="1"/>
      <c r="G30" s="1" t="s">
        <v>91</v>
      </c>
      <c r="H30" s="73"/>
      <c r="I30" s="135" t="s">
        <v>91</v>
      </c>
      <c r="J30" s="72"/>
      <c r="K30" s="72"/>
      <c r="L30" s="74"/>
      <c r="M30" s="72"/>
    </row>
    <row r="31" spans="1:13" x14ac:dyDescent="0.25">
      <c r="A31" s="1">
        <v>24</v>
      </c>
      <c r="B31" s="1"/>
      <c r="C31" s="1"/>
      <c r="D31" s="1"/>
      <c r="E31" s="1"/>
      <c r="F31" s="1"/>
      <c r="G31" s="1" t="s">
        <v>91</v>
      </c>
      <c r="H31" s="73"/>
      <c r="I31" s="135" t="s">
        <v>91</v>
      </c>
      <c r="J31" s="72"/>
      <c r="K31" s="72"/>
      <c r="L31" s="74"/>
      <c r="M31" s="72"/>
    </row>
    <row r="32" spans="1:13" x14ac:dyDescent="0.25">
      <c r="A32" s="1">
        <v>25</v>
      </c>
      <c r="B32" s="1"/>
      <c r="C32" s="1"/>
      <c r="D32" s="1"/>
      <c r="E32" s="1"/>
      <c r="F32" s="1"/>
      <c r="G32" s="1" t="s">
        <v>91</v>
      </c>
      <c r="H32" s="73"/>
      <c r="I32" s="135" t="s">
        <v>91</v>
      </c>
      <c r="J32" s="72"/>
      <c r="K32" s="72"/>
      <c r="L32" s="74"/>
      <c r="M32" s="72"/>
    </row>
    <row r="33" spans="1:13" x14ac:dyDescent="0.25">
      <c r="A33" s="1">
        <v>26</v>
      </c>
      <c r="B33" s="1"/>
      <c r="C33" s="1"/>
      <c r="D33" s="1"/>
      <c r="E33" s="1"/>
      <c r="F33" s="1"/>
      <c r="G33" s="1" t="s">
        <v>91</v>
      </c>
      <c r="H33" s="73"/>
      <c r="I33" s="135" t="s">
        <v>91</v>
      </c>
      <c r="J33" s="72"/>
      <c r="K33" s="72"/>
      <c r="L33" s="74"/>
      <c r="M33" s="72"/>
    </row>
    <row r="34" spans="1:13" x14ac:dyDescent="0.25">
      <c r="A34" s="1">
        <v>27</v>
      </c>
      <c r="B34" s="1"/>
      <c r="C34" s="1"/>
      <c r="D34" s="1"/>
      <c r="E34" s="1"/>
      <c r="F34" s="1"/>
      <c r="G34" s="1" t="s">
        <v>91</v>
      </c>
      <c r="H34" s="73"/>
      <c r="I34" s="135" t="s">
        <v>91</v>
      </c>
      <c r="J34" s="72"/>
      <c r="K34" s="72"/>
      <c r="L34" s="74"/>
      <c r="M34" s="72"/>
    </row>
    <row r="35" spans="1:13" x14ac:dyDescent="0.25">
      <c r="A35" s="1">
        <v>28</v>
      </c>
      <c r="B35" s="1"/>
      <c r="C35" s="1"/>
      <c r="D35" s="1"/>
      <c r="E35" s="1"/>
      <c r="F35" s="1"/>
      <c r="G35" s="1" t="s">
        <v>91</v>
      </c>
      <c r="H35" s="73"/>
      <c r="I35" s="135" t="s">
        <v>91</v>
      </c>
      <c r="J35" s="72"/>
      <c r="K35" s="72"/>
      <c r="L35" s="74"/>
      <c r="M35" s="72"/>
    </row>
    <row r="36" spans="1:13" x14ac:dyDescent="0.25">
      <c r="A36" s="1">
        <v>29</v>
      </c>
      <c r="B36" s="1"/>
      <c r="C36" s="1"/>
      <c r="D36" s="1"/>
      <c r="E36" s="1"/>
      <c r="F36" s="1"/>
      <c r="G36" s="1" t="s">
        <v>91</v>
      </c>
      <c r="H36" s="73"/>
      <c r="I36" s="135" t="s">
        <v>91</v>
      </c>
      <c r="J36" s="72"/>
      <c r="K36" s="72"/>
      <c r="L36" s="74"/>
      <c r="M36" s="72"/>
    </row>
    <row r="37" spans="1:13" x14ac:dyDescent="0.25">
      <c r="A37" s="1">
        <v>30</v>
      </c>
      <c r="B37" s="1"/>
      <c r="C37" s="1"/>
      <c r="D37" s="1"/>
      <c r="E37" s="1"/>
      <c r="F37" s="1"/>
      <c r="G37" s="1" t="s">
        <v>91</v>
      </c>
      <c r="H37" s="73"/>
      <c r="I37" s="135" t="s">
        <v>91</v>
      </c>
      <c r="J37" s="72"/>
      <c r="K37" s="72"/>
      <c r="L37" s="74"/>
      <c r="M37" s="72"/>
    </row>
    <row r="38" spans="1:13" x14ac:dyDescent="0.25">
      <c r="A38" s="1">
        <v>31</v>
      </c>
      <c r="B38" s="1"/>
      <c r="C38" s="1"/>
      <c r="D38" s="1"/>
      <c r="E38" s="1"/>
      <c r="F38" s="1"/>
      <c r="G38" s="1" t="s">
        <v>91</v>
      </c>
      <c r="H38" s="73"/>
      <c r="I38" s="135" t="s">
        <v>91</v>
      </c>
      <c r="J38" s="72"/>
      <c r="K38" s="72"/>
      <c r="L38" s="74"/>
      <c r="M38" s="72"/>
    </row>
    <row r="39" spans="1:13" x14ac:dyDescent="0.25">
      <c r="A39" s="1">
        <v>32</v>
      </c>
      <c r="B39" s="1"/>
      <c r="C39" s="1"/>
      <c r="D39" s="1"/>
      <c r="E39" s="1"/>
      <c r="F39" s="1"/>
      <c r="G39" s="1" t="s">
        <v>91</v>
      </c>
      <c r="H39" s="73"/>
      <c r="I39" s="135" t="s">
        <v>91</v>
      </c>
      <c r="J39" s="72"/>
      <c r="K39" s="72"/>
      <c r="L39" s="74"/>
      <c r="M39" s="72"/>
    </row>
    <row r="40" spans="1:13" x14ac:dyDescent="0.25">
      <c r="A40" s="1">
        <v>33</v>
      </c>
      <c r="B40" s="1"/>
      <c r="C40" s="1"/>
      <c r="D40" s="1"/>
      <c r="E40" s="1"/>
      <c r="F40" s="1"/>
      <c r="G40" s="1" t="s">
        <v>91</v>
      </c>
      <c r="H40" s="73"/>
      <c r="I40" s="135" t="s">
        <v>91</v>
      </c>
      <c r="J40" s="72"/>
      <c r="K40" s="72"/>
      <c r="L40" s="74"/>
      <c r="M40" s="72"/>
    </row>
    <row r="41" spans="1:13" x14ac:dyDescent="0.25">
      <c r="A41" s="1">
        <v>34</v>
      </c>
      <c r="B41" s="1"/>
      <c r="C41" s="1"/>
      <c r="D41" s="1"/>
      <c r="E41" s="1"/>
      <c r="F41" s="1"/>
      <c r="G41" s="1" t="s">
        <v>91</v>
      </c>
      <c r="H41" s="73"/>
      <c r="I41" s="135" t="s">
        <v>91</v>
      </c>
      <c r="J41" s="72"/>
      <c r="K41" s="72"/>
      <c r="L41" s="74"/>
      <c r="M41" s="72"/>
    </row>
    <row r="42" spans="1:13" x14ac:dyDescent="0.25">
      <c r="A42" s="1">
        <v>35</v>
      </c>
      <c r="B42" s="1"/>
      <c r="C42" s="1"/>
      <c r="D42" s="1"/>
      <c r="E42" s="1"/>
      <c r="F42" s="1"/>
      <c r="G42" s="1" t="s">
        <v>91</v>
      </c>
      <c r="H42" s="73"/>
      <c r="I42" s="135" t="s">
        <v>91</v>
      </c>
      <c r="J42" s="72"/>
      <c r="K42" s="72"/>
      <c r="L42" s="74"/>
      <c r="M42" s="72"/>
    </row>
    <row r="43" spans="1:13" x14ac:dyDescent="0.25">
      <c r="A43" s="1">
        <v>36</v>
      </c>
      <c r="B43" s="1"/>
      <c r="C43" s="1"/>
      <c r="D43" s="1"/>
      <c r="E43" s="1"/>
      <c r="F43" s="1"/>
      <c r="G43" s="1" t="s">
        <v>91</v>
      </c>
      <c r="H43" s="73"/>
      <c r="I43" s="135" t="s">
        <v>91</v>
      </c>
      <c r="J43" s="72"/>
      <c r="K43" s="72"/>
      <c r="L43" s="74"/>
      <c r="M43" s="72"/>
    </row>
    <row r="44" spans="1:13" x14ac:dyDescent="0.25">
      <c r="A44" s="1">
        <v>37</v>
      </c>
      <c r="B44" s="1"/>
      <c r="C44" s="1"/>
      <c r="D44" s="1"/>
      <c r="E44" s="1"/>
      <c r="F44" s="1"/>
      <c r="G44" s="1" t="s">
        <v>91</v>
      </c>
      <c r="H44" s="73"/>
      <c r="I44" s="135" t="s">
        <v>91</v>
      </c>
      <c r="J44" s="72"/>
      <c r="K44" s="72"/>
      <c r="L44" s="74"/>
      <c r="M44" s="72"/>
    </row>
    <row r="45" spans="1:13" x14ac:dyDescent="0.25">
      <c r="A45" s="1">
        <v>38</v>
      </c>
      <c r="B45" s="1"/>
      <c r="C45" s="1"/>
      <c r="D45" s="1"/>
      <c r="E45" s="1"/>
      <c r="F45" s="1"/>
      <c r="G45" s="1" t="s">
        <v>91</v>
      </c>
      <c r="H45" s="73"/>
      <c r="I45" s="135" t="s">
        <v>91</v>
      </c>
      <c r="J45" s="72"/>
      <c r="K45" s="72"/>
      <c r="L45" s="74"/>
      <c r="M45" s="72"/>
    </row>
    <row r="46" spans="1:13" x14ac:dyDescent="0.25">
      <c r="A46" s="1">
        <v>39</v>
      </c>
      <c r="B46" s="1"/>
      <c r="C46" s="1"/>
      <c r="D46" s="1"/>
      <c r="E46" s="1"/>
      <c r="F46" s="1"/>
      <c r="G46" s="1" t="s">
        <v>91</v>
      </c>
      <c r="H46" s="73"/>
      <c r="I46" s="135" t="s">
        <v>91</v>
      </c>
      <c r="J46" s="72"/>
      <c r="K46" s="72"/>
      <c r="L46" s="74"/>
      <c r="M46" s="72"/>
    </row>
    <row r="47" spans="1:13" x14ac:dyDescent="0.25">
      <c r="A47" s="1">
        <v>40</v>
      </c>
      <c r="B47" s="1"/>
      <c r="C47" s="1"/>
      <c r="D47" s="1"/>
      <c r="E47" s="1"/>
      <c r="F47" s="1"/>
      <c r="G47" s="1" t="s">
        <v>91</v>
      </c>
      <c r="H47" s="73"/>
      <c r="I47" s="135" t="s">
        <v>91</v>
      </c>
      <c r="J47" s="72"/>
      <c r="K47" s="72"/>
      <c r="L47" s="74"/>
      <c r="M47" s="72"/>
    </row>
    <row r="48" spans="1:13" x14ac:dyDescent="0.25">
      <c r="A48" s="1">
        <v>41</v>
      </c>
      <c r="B48" s="1"/>
      <c r="C48" s="1"/>
      <c r="D48" s="1"/>
      <c r="E48" s="1"/>
      <c r="F48" s="1"/>
      <c r="G48" s="1" t="s">
        <v>91</v>
      </c>
      <c r="H48" s="73"/>
      <c r="I48" s="135" t="s">
        <v>91</v>
      </c>
      <c r="J48" s="72"/>
      <c r="K48" s="72"/>
      <c r="L48" s="74"/>
      <c r="M48" s="72"/>
    </row>
    <row r="49" spans="1:13" x14ac:dyDescent="0.25">
      <c r="A49" s="1">
        <v>42</v>
      </c>
      <c r="B49" s="1"/>
      <c r="C49" s="1"/>
      <c r="D49" s="1"/>
      <c r="E49" s="1"/>
      <c r="F49" s="1"/>
      <c r="G49" s="1" t="s">
        <v>91</v>
      </c>
      <c r="H49" s="73"/>
      <c r="I49" s="135" t="s">
        <v>91</v>
      </c>
      <c r="J49" s="72"/>
      <c r="K49" s="72"/>
      <c r="L49" s="74"/>
      <c r="M49" s="72"/>
    </row>
    <row r="50" spans="1:13" x14ac:dyDescent="0.25">
      <c r="A50" s="1">
        <v>43</v>
      </c>
      <c r="B50" s="1"/>
      <c r="C50" s="1"/>
      <c r="D50" s="1"/>
      <c r="E50" s="1"/>
      <c r="F50" s="1"/>
      <c r="G50" s="1" t="s">
        <v>91</v>
      </c>
      <c r="H50" s="73"/>
      <c r="I50" s="135" t="s">
        <v>91</v>
      </c>
      <c r="J50" s="72"/>
      <c r="K50" s="72"/>
      <c r="L50" s="74"/>
      <c r="M50" s="72"/>
    </row>
    <row r="51" spans="1:13" x14ac:dyDescent="0.25">
      <c r="A51" s="1">
        <v>44</v>
      </c>
      <c r="B51" s="1"/>
      <c r="C51" s="1"/>
      <c r="D51" s="1"/>
      <c r="E51" s="1"/>
      <c r="F51" s="1"/>
      <c r="G51" s="1" t="s">
        <v>91</v>
      </c>
      <c r="H51" s="73"/>
      <c r="I51" s="135" t="s">
        <v>91</v>
      </c>
      <c r="J51" s="72"/>
      <c r="K51" s="72"/>
      <c r="L51" s="74"/>
      <c r="M51" s="72"/>
    </row>
    <row r="52" spans="1:13" x14ac:dyDescent="0.25">
      <c r="A52" s="1">
        <v>45</v>
      </c>
      <c r="B52" s="1"/>
      <c r="C52" s="1"/>
      <c r="D52" s="1"/>
      <c r="E52" s="1"/>
      <c r="F52" s="1"/>
      <c r="G52" s="1" t="s">
        <v>91</v>
      </c>
      <c r="H52" s="73"/>
      <c r="I52" s="135" t="s">
        <v>91</v>
      </c>
      <c r="J52" s="72"/>
      <c r="K52" s="72"/>
      <c r="L52" s="74"/>
      <c r="M52" s="72"/>
    </row>
    <row r="53" spans="1:13" x14ac:dyDescent="0.25">
      <c r="A53" s="1">
        <v>46</v>
      </c>
      <c r="B53" s="1"/>
      <c r="C53" s="1"/>
      <c r="D53" s="1"/>
      <c r="E53" s="1"/>
      <c r="F53" s="1"/>
      <c r="G53" s="1" t="s">
        <v>91</v>
      </c>
      <c r="H53" s="73"/>
      <c r="I53" s="135" t="s">
        <v>91</v>
      </c>
      <c r="J53" s="72"/>
      <c r="K53" s="72"/>
      <c r="L53" s="74"/>
      <c r="M53" s="72"/>
    </row>
    <row r="54" spans="1:13" x14ac:dyDescent="0.25">
      <c r="A54" s="1">
        <v>47</v>
      </c>
      <c r="B54" s="1"/>
      <c r="C54" s="1"/>
      <c r="D54" s="1"/>
      <c r="E54" s="1"/>
      <c r="F54" s="1"/>
      <c r="G54" s="1" t="s">
        <v>91</v>
      </c>
      <c r="H54" s="73"/>
      <c r="I54" s="135" t="s">
        <v>91</v>
      </c>
      <c r="J54" s="72"/>
      <c r="K54" s="72"/>
      <c r="L54" s="74"/>
      <c r="M54" s="72"/>
    </row>
    <row r="55" spans="1:13" x14ac:dyDescent="0.25">
      <c r="A55" s="1">
        <v>48</v>
      </c>
      <c r="B55" s="1"/>
      <c r="C55" s="1"/>
      <c r="D55" s="1"/>
      <c r="E55" s="1"/>
      <c r="F55" s="1"/>
      <c r="G55" s="1" t="s">
        <v>91</v>
      </c>
      <c r="H55" s="73"/>
      <c r="I55" s="135" t="s">
        <v>91</v>
      </c>
      <c r="J55" s="72"/>
      <c r="K55" s="72"/>
      <c r="L55" s="74"/>
      <c r="M55" s="72"/>
    </row>
    <row r="56" spans="1:13" x14ac:dyDescent="0.25">
      <c r="A56" s="1">
        <v>49</v>
      </c>
      <c r="B56" s="1"/>
      <c r="C56" s="1"/>
      <c r="D56" s="1"/>
      <c r="E56" s="1"/>
      <c r="F56" s="1"/>
      <c r="G56" s="1" t="s">
        <v>91</v>
      </c>
      <c r="H56" s="73"/>
      <c r="I56" s="135" t="s">
        <v>91</v>
      </c>
      <c r="J56" s="72"/>
      <c r="K56" s="72"/>
      <c r="L56" s="74"/>
      <c r="M56" s="72"/>
    </row>
    <row r="57" spans="1:13" x14ac:dyDescent="0.25">
      <c r="A57" s="1">
        <v>50</v>
      </c>
      <c r="B57" s="1"/>
      <c r="C57" s="1"/>
      <c r="D57" s="1"/>
      <c r="E57" s="1"/>
      <c r="F57" s="1"/>
      <c r="G57" s="1" t="s">
        <v>91</v>
      </c>
      <c r="H57" s="73"/>
      <c r="I57" s="135" t="s">
        <v>91</v>
      </c>
      <c r="J57" s="72"/>
      <c r="K57" s="72"/>
      <c r="L57" s="74"/>
      <c r="M57" s="72"/>
    </row>
    <row r="58" spans="1:13" x14ac:dyDescent="0.25">
      <c r="A58" s="1">
        <v>51</v>
      </c>
      <c r="B58" s="1"/>
      <c r="C58" s="1"/>
      <c r="D58" s="1"/>
      <c r="E58" s="1"/>
      <c r="F58" s="1"/>
      <c r="G58" s="1" t="s">
        <v>91</v>
      </c>
      <c r="H58" s="73"/>
      <c r="I58" s="135" t="s">
        <v>91</v>
      </c>
      <c r="J58" s="72"/>
      <c r="K58" s="72"/>
      <c r="L58" s="74"/>
      <c r="M58" s="72"/>
    </row>
    <row r="59" spans="1:13" x14ac:dyDescent="0.25">
      <c r="A59" s="1">
        <v>52</v>
      </c>
      <c r="B59" s="1"/>
      <c r="C59" s="1"/>
      <c r="D59" s="1"/>
      <c r="E59" s="1"/>
      <c r="F59" s="1"/>
      <c r="G59" s="1" t="s">
        <v>91</v>
      </c>
      <c r="H59" s="73"/>
      <c r="I59" s="135" t="s">
        <v>91</v>
      </c>
      <c r="J59" s="72"/>
      <c r="K59" s="72"/>
      <c r="L59" s="74"/>
      <c r="M59" s="72"/>
    </row>
    <row r="60" spans="1:13" x14ac:dyDescent="0.25">
      <c r="A60" s="1">
        <v>53</v>
      </c>
      <c r="B60" s="1"/>
      <c r="C60" s="1"/>
      <c r="D60" s="1"/>
      <c r="E60" s="1"/>
      <c r="F60" s="1"/>
      <c r="G60" s="1" t="s">
        <v>91</v>
      </c>
      <c r="H60" s="73"/>
      <c r="I60" s="135" t="s">
        <v>91</v>
      </c>
      <c r="J60" s="72"/>
      <c r="K60" s="72"/>
      <c r="L60" s="74"/>
      <c r="M60" s="72"/>
    </row>
    <row r="61" spans="1:13" x14ac:dyDescent="0.25">
      <c r="A61" s="1">
        <v>54</v>
      </c>
      <c r="B61" s="1"/>
      <c r="C61" s="1"/>
      <c r="D61" s="1"/>
      <c r="E61" s="1"/>
      <c r="F61" s="1"/>
      <c r="G61" s="1" t="s">
        <v>91</v>
      </c>
      <c r="H61" s="73"/>
      <c r="I61" s="135" t="s">
        <v>91</v>
      </c>
      <c r="J61" s="72"/>
      <c r="K61" s="72"/>
      <c r="L61" s="74"/>
      <c r="M61" s="72"/>
    </row>
    <row r="62" spans="1:13" x14ac:dyDescent="0.25">
      <c r="A62" s="1">
        <v>55</v>
      </c>
      <c r="B62" s="1"/>
      <c r="C62" s="1"/>
      <c r="D62" s="1"/>
      <c r="E62" s="1"/>
      <c r="F62" s="1"/>
      <c r="G62" s="1" t="s">
        <v>91</v>
      </c>
      <c r="H62" s="73"/>
      <c r="I62" s="135" t="s">
        <v>91</v>
      </c>
      <c r="J62" s="72"/>
      <c r="K62" s="72"/>
      <c r="L62" s="74"/>
      <c r="M62" s="72"/>
    </row>
    <row r="63" spans="1:13" x14ac:dyDescent="0.25">
      <c r="A63" s="1">
        <v>56</v>
      </c>
      <c r="B63" s="1"/>
      <c r="C63" s="1"/>
      <c r="D63" s="1"/>
      <c r="E63" s="1"/>
      <c r="F63" s="1"/>
      <c r="G63" s="1" t="s">
        <v>91</v>
      </c>
      <c r="H63" s="73"/>
      <c r="I63" s="135" t="s">
        <v>91</v>
      </c>
      <c r="J63" s="72"/>
      <c r="K63" s="72"/>
      <c r="L63" s="74"/>
      <c r="M63" s="72"/>
    </row>
    <row r="64" spans="1:13" x14ac:dyDescent="0.25">
      <c r="A64" s="1">
        <v>57</v>
      </c>
      <c r="B64" s="1"/>
      <c r="C64" s="1"/>
      <c r="D64" s="1"/>
      <c r="E64" s="1"/>
      <c r="F64" s="1"/>
      <c r="G64" s="1" t="s">
        <v>91</v>
      </c>
      <c r="H64" s="73"/>
      <c r="I64" s="135" t="s">
        <v>91</v>
      </c>
      <c r="J64" s="72"/>
      <c r="K64" s="72"/>
      <c r="L64" s="74"/>
      <c r="M64" s="72"/>
    </row>
    <row r="65" spans="1:13" x14ac:dyDescent="0.25">
      <c r="A65" s="1">
        <v>58</v>
      </c>
      <c r="B65" s="1"/>
      <c r="C65" s="1"/>
      <c r="D65" s="1"/>
      <c r="E65" s="1"/>
      <c r="F65" s="1"/>
      <c r="G65" s="1" t="s">
        <v>91</v>
      </c>
      <c r="H65" s="73"/>
      <c r="I65" s="135" t="s">
        <v>91</v>
      </c>
      <c r="J65" s="72"/>
      <c r="K65" s="72"/>
      <c r="L65" s="74"/>
      <c r="M65" s="72"/>
    </row>
    <row r="66" spans="1:13" x14ac:dyDescent="0.25">
      <c r="A66" s="1">
        <v>59</v>
      </c>
      <c r="B66" s="1"/>
      <c r="C66" s="1"/>
      <c r="D66" s="1"/>
      <c r="E66" s="1"/>
      <c r="F66" s="1"/>
      <c r="G66" s="1" t="s">
        <v>91</v>
      </c>
      <c r="H66" s="73"/>
      <c r="I66" s="135" t="s">
        <v>91</v>
      </c>
      <c r="J66" s="72"/>
      <c r="K66" s="72"/>
      <c r="L66" s="74"/>
      <c r="M66" s="72"/>
    </row>
    <row r="67" spans="1:13" x14ac:dyDescent="0.25">
      <c r="A67" s="1">
        <v>60</v>
      </c>
      <c r="B67" s="1"/>
      <c r="C67" s="1"/>
      <c r="D67" s="1"/>
      <c r="E67" s="1"/>
      <c r="F67" s="1"/>
      <c r="G67" s="1" t="s">
        <v>91</v>
      </c>
      <c r="H67" s="73"/>
      <c r="I67" s="135" t="s">
        <v>91</v>
      </c>
      <c r="J67" s="72"/>
      <c r="K67" s="72"/>
      <c r="L67" s="74"/>
      <c r="M67" s="72"/>
    </row>
    <row r="68" spans="1:13" x14ac:dyDescent="0.25">
      <c r="A68" s="1">
        <v>61</v>
      </c>
      <c r="B68" s="1"/>
      <c r="C68" s="1"/>
      <c r="D68" s="1"/>
      <c r="E68" s="1"/>
      <c r="F68" s="1"/>
      <c r="G68" s="1" t="s">
        <v>91</v>
      </c>
      <c r="H68" s="73"/>
      <c r="I68" s="135" t="s">
        <v>91</v>
      </c>
      <c r="J68" s="72"/>
      <c r="K68" s="72"/>
      <c r="L68" s="74"/>
      <c r="M68" s="72"/>
    </row>
    <row r="69" spans="1:13" x14ac:dyDescent="0.25">
      <c r="A69" s="1">
        <v>62</v>
      </c>
      <c r="B69" s="1"/>
      <c r="C69" s="1"/>
      <c r="D69" s="1"/>
      <c r="E69" s="1"/>
      <c r="F69" s="1"/>
      <c r="G69" s="1" t="s">
        <v>91</v>
      </c>
      <c r="H69" s="73"/>
      <c r="I69" s="135" t="s">
        <v>91</v>
      </c>
      <c r="J69" s="72"/>
      <c r="K69" s="72"/>
      <c r="L69" s="74"/>
      <c r="M69" s="72"/>
    </row>
    <row r="70" spans="1:13" x14ac:dyDescent="0.25">
      <c r="A70" s="1">
        <v>63</v>
      </c>
      <c r="B70" s="1"/>
      <c r="C70" s="1"/>
      <c r="D70" s="1"/>
      <c r="E70" s="1"/>
      <c r="F70" s="1"/>
      <c r="G70" s="1" t="s">
        <v>91</v>
      </c>
      <c r="H70" s="73"/>
      <c r="I70" s="135" t="s">
        <v>91</v>
      </c>
      <c r="J70" s="72"/>
      <c r="K70" s="72"/>
      <c r="L70" s="74"/>
      <c r="M70" s="72"/>
    </row>
    <row r="71" spans="1:13" x14ac:dyDescent="0.25">
      <c r="A71" s="1">
        <v>64</v>
      </c>
      <c r="B71" s="1"/>
      <c r="C71" s="1"/>
      <c r="D71" s="1"/>
      <c r="E71" s="1"/>
      <c r="F71" s="1"/>
      <c r="G71" s="1" t="s">
        <v>91</v>
      </c>
      <c r="H71" s="73"/>
      <c r="I71" s="135" t="s">
        <v>91</v>
      </c>
      <c r="J71" s="72"/>
      <c r="K71" s="72"/>
      <c r="L71" s="74"/>
      <c r="M71" s="72"/>
    </row>
    <row r="72" spans="1:13" x14ac:dyDescent="0.25">
      <c r="A72" s="1">
        <v>65</v>
      </c>
      <c r="B72" s="1"/>
      <c r="C72" s="1"/>
      <c r="D72" s="1"/>
      <c r="E72" s="1"/>
      <c r="F72" s="1"/>
      <c r="G72" s="1" t="s">
        <v>91</v>
      </c>
      <c r="H72" s="73"/>
      <c r="I72" s="135" t="s">
        <v>91</v>
      </c>
      <c r="J72" s="72"/>
      <c r="K72" s="72"/>
      <c r="L72" s="74"/>
      <c r="M72" s="72"/>
    </row>
    <row r="73" spans="1:13" x14ac:dyDescent="0.25">
      <c r="A73" s="1">
        <v>66</v>
      </c>
      <c r="B73" s="1"/>
      <c r="C73" s="1"/>
      <c r="D73" s="1"/>
      <c r="E73" s="1"/>
      <c r="F73" s="1"/>
      <c r="G73" s="1" t="s">
        <v>91</v>
      </c>
      <c r="H73" s="73"/>
      <c r="I73" s="135" t="s">
        <v>91</v>
      </c>
      <c r="J73" s="72"/>
      <c r="K73" s="72"/>
      <c r="L73" s="74"/>
      <c r="M73" s="72"/>
    </row>
    <row r="74" spans="1:13" x14ac:dyDescent="0.25">
      <c r="A74" s="1">
        <v>67</v>
      </c>
      <c r="B74" s="1"/>
      <c r="C74" s="1"/>
      <c r="D74" s="1"/>
      <c r="E74" s="1"/>
      <c r="F74" s="1"/>
      <c r="G74" s="1" t="s">
        <v>91</v>
      </c>
      <c r="H74" s="73"/>
      <c r="I74" s="135" t="s">
        <v>91</v>
      </c>
      <c r="J74" s="72"/>
      <c r="K74" s="72"/>
      <c r="L74" s="74"/>
      <c r="M74" s="72"/>
    </row>
    <row r="75" spans="1:13" x14ac:dyDescent="0.25">
      <c r="A75" s="1">
        <v>68</v>
      </c>
      <c r="B75" s="1"/>
      <c r="C75" s="1"/>
      <c r="D75" s="1"/>
      <c r="E75" s="1"/>
      <c r="F75" s="1"/>
      <c r="G75" s="1" t="s">
        <v>91</v>
      </c>
      <c r="H75" s="73"/>
      <c r="I75" s="135" t="s">
        <v>91</v>
      </c>
      <c r="J75" s="72"/>
      <c r="K75" s="72"/>
      <c r="L75" s="74"/>
      <c r="M75" s="72"/>
    </row>
    <row r="76" spans="1:13" x14ac:dyDescent="0.25">
      <c r="A76" s="1">
        <v>69</v>
      </c>
      <c r="B76" s="1"/>
      <c r="C76" s="1"/>
      <c r="D76" s="1"/>
      <c r="E76" s="1"/>
      <c r="F76" s="1"/>
      <c r="G76" s="1" t="s">
        <v>91</v>
      </c>
      <c r="H76" s="73"/>
      <c r="I76" s="135" t="s">
        <v>91</v>
      </c>
      <c r="J76" s="72"/>
      <c r="K76" s="72"/>
      <c r="L76" s="74"/>
      <c r="M76" s="72"/>
    </row>
    <row r="77" spans="1:13" x14ac:dyDescent="0.25">
      <c r="A77" s="1">
        <v>70</v>
      </c>
      <c r="B77" s="1"/>
      <c r="C77" s="1"/>
      <c r="D77" s="1"/>
      <c r="E77" s="1"/>
      <c r="F77" s="1"/>
      <c r="G77" s="1" t="s">
        <v>91</v>
      </c>
      <c r="H77" s="73"/>
      <c r="I77" s="135" t="s">
        <v>91</v>
      </c>
      <c r="J77" s="72"/>
      <c r="K77" s="72"/>
      <c r="L77" s="74"/>
      <c r="M77" s="72"/>
    </row>
    <row r="78" spans="1:13" x14ac:dyDescent="0.25">
      <c r="A78" s="1">
        <v>71</v>
      </c>
      <c r="B78" s="1"/>
      <c r="C78" s="1"/>
      <c r="D78" s="1"/>
      <c r="E78" s="1"/>
      <c r="F78" s="1"/>
      <c r="G78" s="1" t="s">
        <v>91</v>
      </c>
      <c r="H78" s="73"/>
      <c r="I78" s="135" t="s">
        <v>91</v>
      </c>
      <c r="J78" s="72"/>
      <c r="K78" s="72"/>
      <c r="L78" s="74"/>
      <c r="M78" s="72"/>
    </row>
    <row r="79" spans="1:13" x14ac:dyDescent="0.25">
      <c r="A79" s="1">
        <v>72</v>
      </c>
      <c r="B79" s="1"/>
      <c r="C79" s="1"/>
      <c r="D79" s="1"/>
      <c r="E79" s="1"/>
      <c r="F79" s="1"/>
      <c r="G79" s="1" t="s">
        <v>91</v>
      </c>
      <c r="H79" s="73"/>
      <c r="I79" s="135" t="s">
        <v>91</v>
      </c>
      <c r="J79" s="72"/>
      <c r="K79" s="72"/>
      <c r="L79" s="74"/>
      <c r="M79" s="72"/>
    </row>
    <row r="80" spans="1:13" x14ac:dyDescent="0.25">
      <c r="A80" s="1">
        <v>73</v>
      </c>
      <c r="B80" s="1"/>
      <c r="C80" s="1"/>
      <c r="D80" s="1"/>
      <c r="E80" s="1"/>
      <c r="F80" s="1"/>
      <c r="G80" s="1" t="s">
        <v>91</v>
      </c>
      <c r="H80" s="73"/>
      <c r="I80" s="135" t="s">
        <v>91</v>
      </c>
      <c r="J80" s="72"/>
      <c r="K80" s="72"/>
      <c r="L80" s="74"/>
      <c r="M80" s="72"/>
    </row>
    <row r="81" spans="1:13" x14ac:dyDescent="0.25">
      <c r="A81" s="1">
        <v>74</v>
      </c>
      <c r="B81" s="1"/>
      <c r="C81" s="1"/>
      <c r="D81" s="1"/>
      <c r="E81" s="1"/>
      <c r="F81" s="1"/>
      <c r="G81" s="1" t="s">
        <v>91</v>
      </c>
      <c r="H81" s="73"/>
      <c r="I81" s="135" t="s">
        <v>91</v>
      </c>
      <c r="J81" s="72"/>
      <c r="K81" s="72"/>
      <c r="L81" s="74"/>
      <c r="M81" s="72"/>
    </row>
    <row r="82" spans="1:13" x14ac:dyDescent="0.25">
      <c r="A82" s="1">
        <v>75</v>
      </c>
      <c r="B82" s="1"/>
      <c r="C82" s="1"/>
      <c r="D82" s="1"/>
      <c r="E82" s="1"/>
      <c r="F82" s="1"/>
      <c r="G82" s="1" t="s">
        <v>91</v>
      </c>
      <c r="H82" s="73"/>
      <c r="I82" s="135" t="s">
        <v>91</v>
      </c>
      <c r="J82" s="72"/>
      <c r="K82" s="72"/>
      <c r="L82" s="74"/>
      <c r="M82" s="72"/>
    </row>
    <row r="83" spans="1:13" x14ac:dyDescent="0.25">
      <c r="A83" s="1">
        <v>76</v>
      </c>
      <c r="B83" s="1"/>
      <c r="C83" s="1"/>
      <c r="D83" s="1"/>
      <c r="E83" s="1"/>
      <c r="F83" s="1"/>
      <c r="G83" s="1" t="s">
        <v>91</v>
      </c>
      <c r="H83" s="73"/>
      <c r="I83" s="135" t="s">
        <v>91</v>
      </c>
      <c r="J83" s="72"/>
      <c r="K83" s="72"/>
      <c r="L83" s="74"/>
      <c r="M83" s="72"/>
    </row>
    <row r="84" spans="1:13" x14ac:dyDescent="0.25">
      <c r="A84" s="1">
        <v>77</v>
      </c>
      <c r="B84" s="1"/>
      <c r="C84" s="1"/>
      <c r="D84" s="1"/>
      <c r="E84" s="1"/>
      <c r="F84" s="1"/>
      <c r="G84" s="1" t="s">
        <v>91</v>
      </c>
      <c r="H84" s="73"/>
      <c r="I84" s="135" t="s">
        <v>91</v>
      </c>
      <c r="J84" s="72"/>
      <c r="K84" s="72"/>
      <c r="L84" s="74"/>
      <c r="M84" s="72"/>
    </row>
    <row r="85" spans="1:13" x14ac:dyDescent="0.25">
      <c r="A85" s="1">
        <v>78</v>
      </c>
      <c r="B85" s="1"/>
      <c r="C85" s="1"/>
      <c r="D85" s="1"/>
      <c r="E85" s="1"/>
      <c r="F85" s="1"/>
      <c r="G85" s="1" t="s">
        <v>91</v>
      </c>
      <c r="H85" s="73"/>
      <c r="I85" s="135" t="s">
        <v>91</v>
      </c>
      <c r="J85" s="72"/>
      <c r="K85" s="72"/>
      <c r="L85" s="74"/>
      <c r="M85" s="72"/>
    </row>
    <row r="86" spans="1:13" x14ac:dyDescent="0.25">
      <c r="A86" s="1">
        <v>79</v>
      </c>
      <c r="B86" s="1"/>
      <c r="C86" s="1"/>
      <c r="D86" s="1"/>
      <c r="E86" s="1"/>
      <c r="F86" s="1"/>
      <c r="G86" s="1" t="s">
        <v>91</v>
      </c>
      <c r="H86" s="73"/>
      <c r="I86" s="135" t="s">
        <v>91</v>
      </c>
      <c r="J86" s="72"/>
      <c r="K86" s="72"/>
      <c r="L86" s="74"/>
      <c r="M86" s="72"/>
    </row>
    <row r="87" spans="1:13" x14ac:dyDescent="0.25">
      <c r="A87" s="1">
        <v>80</v>
      </c>
      <c r="B87" s="1"/>
      <c r="C87" s="1"/>
      <c r="D87" s="1"/>
      <c r="E87" s="1"/>
      <c r="F87" s="1"/>
      <c r="G87" s="1" t="s">
        <v>91</v>
      </c>
      <c r="H87" s="73"/>
      <c r="I87" s="135" t="s">
        <v>91</v>
      </c>
      <c r="J87" s="72"/>
      <c r="K87" s="72"/>
      <c r="L87" s="74"/>
      <c r="M87" s="72"/>
    </row>
    <row r="88" spans="1:13" x14ac:dyDescent="0.25">
      <c r="A88" s="1">
        <v>81</v>
      </c>
      <c r="B88" s="1"/>
      <c r="C88" s="1"/>
      <c r="D88" s="1"/>
      <c r="E88" s="1"/>
      <c r="F88" s="1"/>
      <c r="G88" s="1" t="s">
        <v>91</v>
      </c>
      <c r="H88" s="73"/>
      <c r="I88" s="135" t="s">
        <v>91</v>
      </c>
      <c r="J88" s="72"/>
      <c r="K88" s="72"/>
      <c r="L88" s="74"/>
      <c r="M88" s="72"/>
    </row>
    <row r="89" spans="1:13" x14ac:dyDescent="0.25">
      <c r="A89" s="1">
        <v>82</v>
      </c>
      <c r="B89" s="1"/>
      <c r="C89" s="1"/>
      <c r="D89" s="1"/>
      <c r="E89" s="1"/>
      <c r="F89" s="1"/>
      <c r="G89" s="1" t="s">
        <v>91</v>
      </c>
      <c r="H89" s="73"/>
      <c r="I89" s="135" t="s">
        <v>91</v>
      </c>
      <c r="J89" s="72"/>
      <c r="K89" s="72"/>
      <c r="L89" s="74"/>
      <c r="M89" s="72"/>
    </row>
    <row r="90" spans="1:13" x14ac:dyDescent="0.25">
      <c r="A90" s="1">
        <v>83</v>
      </c>
      <c r="B90" s="1"/>
      <c r="C90" s="1"/>
      <c r="D90" s="1"/>
      <c r="E90" s="1"/>
      <c r="F90" s="1"/>
      <c r="G90" s="1" t="s">
        <v>91</v>
      </c>
      <c r="H90" s="73"/>
      <c r="I90" s="135" t="s">
        <v>91</v>
      </c>
      <c r="J90" s="72"/>
      <c r="K90" s="72"/>
      <c r="L90" s="74"/>
      <c r="M90" s="72"/>
    </row>
    <row r="91" spans="1:13" x14ac:dyDescent="0.25">
      <c r="A91" s="1">
        <v>84</v>
      </c>
      <c r="B91" s="1"/>
      <c r="C91" s="1"/>
      <c r="D91" s="1"/>
      <c r="E91" s="1"/>
      <c r="F91" s="1"/>
      <c r="G91" s="1" t="s">
        <v>91</v>
      </c>
      <c r="H91" s="73"/>
      <c r="I91" s="135" t="s">
        <v>91</v>
      </c>
      <c r="J91" s="72"/>
      <c r="K91" s="72"/>
      <c r="L91" s="74"/>
      <c r="M91" s="72"/>
    </row>
    <row r="92" spans="1:13" x14ac:dyDescent="0.25">
      <c r="A92" s="1">
        <v>85</v>
      </c>
      <c r="B92" s="1"/>
      <c r="C92" s="1"/>
      <c r="D92" s="1"/>
      <c r="E92" s="1"/>
      <c r="F92" s="1"/>
      <c r="G92" s="1" t="s">
        <v>91</v>
      </c>
      <c r="H92" s="73"/>
      <c r="I92" s="135" t="s">
        <v>91</v>
      </c>
      <c r="J92" s="72"/>
      <c r="K92" s="72"/>
      <c r="L92" s="74"/>
      <c r="M92" s="72"/>
    </row>
    <row r="93" spans="1:13" x14ac:dyDescent="0.25">
      <c r="A93" s="1">
        <v>86</v>
      </c>
      <c r="B93" s="1"/>
      <c r="C93" s="1"/>
      <c r="D93" s="1"/>
      <c r="E93" s="1"/>
      <c r="F93" s="1"/>
      <c r="G93" s="1" t="s">
        <v>91</v>
      </c>
      <c r="H93" s="73"/>
      <c r="I93" s="135" t="s">
        <v>91</v>
      </c>
      <c r="J93" s="72"/>
      <c r="K93" s="72"/>
      <c r="L93" s="74"/>
      <c r="M93" s="72"/>
    </row>
    <row r="94" spans="1:13" x14ac:dyDescent="0.25">
      <c r="A94" s="1">
        <v>87</v>
      </c>
      <c r="B94" s="1"/>
      <c r="C94" s="1"/>
      <c r="D94" s="1"/>
      <c r="E94" s="1"/>
      <c r="F94" s="1"/>
      <c r="G94" s="1" t="s">
        <v>91</v>
      </c>
      <c r="H94" s="73"/>
      <c r="I94" s="135" t="s">
        <v>91</v>
      </c>
      <c r="J94" s="72"/>
      <c r="K94" s="72"/>
      <c r="L94" s="74"/>
      <c r="M94" s="72"/>
    </row>
    <row r="95" spans="1:13" x14ac:dyDescent="0.25">
      <c r="A95" s="1">
        <v>88</v>
      </c>
      <c r="B95" s="1"/>
      <c r="C95" s="1"/>
      <c r="D95" s="1"/>
      <c r="E95" s="1"/>
      <c r="F95" s="1"/>
      <c r="G95" s="1" t="s">
        <v>91</v>
      </c>
      <c r="H95" s="73"/>
      <c r="I95" s="135" t="s">
        <v>91</v>
      </c>
      <c r="J95" s="72"/>
      <c r="K95" s="72"/>
      <c r="L95" s="74"/>
      <c r="M95" s="72"/>
    </row>
    <row r="96" spans="1:13" x14ac:dyDescent="0.25">
      <c r="A96" s="1">
        <v>89</v>
      </c>
      <c r="B96" s="1"/>
      <c r="C96" s="1"/>
      <c r="D96" s="1"/>
      <c r="E96" s="1"/>
      <c r="F96" s="1"/>
      <c r="G96" s="1" t="s">
        <v>91</v>
      </c>
      <c r="H96" s="73"/>
      <c r="I96" s="135" t="s">
        <v>91</v>
      </c>
      <c r="J96" s="72"/>
      <c r="K96" s="72"/>
      <c r="L96" s="74"/>
      <c r="M96" s="72"/>
    </row>
    <row r="97" spans="1:13" x14ac:dyDescent="0.25">
      <c r="A97" s="1">
        <v>90</v>
      </c>
      <c r="B97" s="1"/>
      <c r="C97" s="1"/>
      <c r="D97" s="1"/>
      <c r="E97" s="1"/>
      <c r="F97" s="1"/>
      <c r="G97" s="1" t="s">
        <v>91</v>
      </c>
      <c r="H97" s="73"/>
      <c r="I97" s="135" t="s">
        <v>91</v>
      </c>
      <c r="J97" s="72"/>
      <c r="K97" s="72"/>
      <c r="L97" s="74"/>
      <c r="M97" s="72"/>
    </row>
    <row r="98" spans="1:13" x14ac:dyDescent="0.25">
      <c r="A98" s="1">
        <v>91</v>
      </c>
      <c r="B98" s="1"/>
      <c r="C98" s="1"/>
      <c r="D98" s="1"/>
      <c r="E98" s="1"/>
      <c r="F98" s="1"/>
      <c r="G98" s="1" t="s">
        <v>91</v>
      </c>
      <c r="H98" s="73"/>
      <c r="I98" s="135" t="s">
        <v>91</v>
      </c>
      <c r="J98" s="72"/>
      <c r="K98" s="72"/>
      <c r="L98" s="74"/>
      <c r="M98" s="72"/>
    </row>
    <row r="99" spans="1:13" x14ac:dyDescent="0.25">
      <c r="A99" s="1">
        <v>92</v>
      </c>
      <c r="B99" s="1"/>
      <c r="C99" s="1"/>
      <c r="D99" s="1"/>
      <c r="E99" s="1"/>
      <c r="F99" s="1"/>
      <c r="G99" s="1" t="s">
        <v>91</v>
      </c>
      <c r="H99" s="73"/>
      <c r="I99" s="135" t="s">
        <v>91</v>
      </c>
      <c r="J99" s="72"/>
      <c r="K99" s="72"/>
      <c r="L99" s="74"/>
      <c r="M99" s="72"/>
    </row>
    <row r="100" spans="1:13" x14ac:dyDescent="0.25">
      <c r="A100" s="1">
        <v>93</v>
      </c>
      <c r="B100" s="1"/>
      <c r="C100" s="1"/>
      <c r="D100" s="1"/>
      <c r="E100" s="1"/>
      <c r="F100" s="1"/>
      <c r="G100" s="1" t="s">
        <v>91</v>
      </c>
      <c r="H100" s="73"/>
      <c r="I100" s="135" t="s">
        <v>91</v>
      </c>
      <c r="J100" s="72"/>
      <c r="K100" s="72"/>
      <c r="L100" s="74"/>
      <c r="M100" s="72"/>
    </row>
    <row r="101" spans="1:13" x14ac:dyDescent="0.25">
      <c r="A101" s="1">
        <v>94</v>
      </c>
      <c r="B101" s="1"/>
      <c r="C101" s="1"/>
      <c r="D101" s="1"/>
      <c r="E101" s="1"/>
      <c r="F101" s="1"/>
      <c r="G101" s="1" t="s">
        <v>91</v>
      </c>
      <c r="H101" s="73"/>
      <c r="I101" s="135" t="s">
        <v>91</v>
      </c>
      <c r="J101" s="72"/>
      <c r="K101" s="72"/>
      <c r="L101" s="74"/>
      <c r="M101" s="72"/>
    </row>
    <row r="102" spans="1:13" x14ac:dyDescent="0.25">
      <c r="A102" s="1">
        <v>95</v>
      </c>
      <c r="B102" s="1"/>
      <c r="C102" s="1"/>
      <c r="D102" s="1"/>
      <c r="E102" s="1"/>
      <c r="F102" s="1"/>
      <c r="G102" s="1" t="s">
        <v>91</v>
      </c>
      <c r="H102" s="73"/>
      <c r="I102" s="135" t="s">
        <v>91</v>
      </c>
      <c r="J102" s="72"/>
      <c r="K102" s="72"/>
      <c r="L102" s="74"/>
      <c r="M102" s="72"/>
    </row>
    <row r="103" spans="1:13" x14ac:dyDescent="0.25">
      <c r="A103" s="1">
        <v>96</v>
      </c>
      <c r="B103" s="1"/>
      <c r="C103" s="1"/>
      <c r="D103" s="1"/>
      <c r="E103" s="1"/>
      <c r="F103" s="1"/>
      <c r="G103" s="1" t="s">
        <v>91</v>
      </c>
      <c r="H103" s="73"/>
      <c r="I103" s="135" t="s">
        <v>91</v>
      </c>
      <c r="J103" s="72"/>
      <c r="K103" s="72"/>
      <c r="L103" s="74"/>
      <c r="M103" s="72"/>
    </row>
    <row r="104" spans="1:13" x14ac:dyDescent="0.25">
      <c r="A104" s="1">
        <v>97</v>
      </c>
      <c r="B104" s="1"/>
      <c r="C104" s="1"/>
      <c r="D104" s="1"/>
      <c r="E104" s="1"/>
      <c r="F104" s="1"/>
      <c r="G104" s="1" t="s">
        <v>91</v>
      </c>
      <c r="H104" s="73"/>
      <c r="I104" s="135" t="s">
        <v>91</v>
      </c>
      <c r="J104" s="72"/>
      <c r="K104" s="72"/>
      <c r="L104" s="74"/>
      <c r="M104" s="72"/>
    </row>
    <row r="105" spans="1:13" x14ac:dyDescent="0.25">
      <c r="A105" s="1">
        <v>98</v>
      </c>
      <c r="B105" s="1"/>
      <c r="C105" s="1"/>
      <c r="D105" s="1"/>
      <c r="E105" s="1"/>
      <c r="F105" s="1"/>
      <c r="G105" s="1" t="s">
        <v>91</v>
      </c>
      <c r="H105" s="73"/>
      <c r="I105" s="135" t="s">
        <v>91</v>
      </c>
      <c r="J105" s="72"/>
      <c r="K105" s="72"/>
      <c r="L105" s="74"/>
      <c r="M105" s="72"/>
    </row>
    <row r="106" spans="1:13" x14ac:dyDescent="0.25">
      <c r="A106" s="1">
        <v>99</v>
      </c>
      <c r="B106" s="1"/>
      <c r="C106" s="1"/>
      <c r="D106" s="1"/>
      <c r="E106" s="1"/>
      <c r="F106" s="1"/>
      <c r="G106" s="1" t="s">
        <v>91</v>
      </c>
      <c r="H106" s="73"/>
      <c r="I106" s="135" t="s">
        <v>91</v>
      </c>
      <c r="J106" s="72"/>
      <c r="K106" s="72"/>
      <c r="L106" s="74"/>
      <c r="M106" s="72"/>
    </row>
    <row r="107" spans="1:13" x14ac:dyDescent="0.25">
      <c r="A107" s="1">
        <v>100</v>
      </c>
      <c r="B107" s="1"/>
      <c r="C107" s="1"/>
      <c r="D107" s="1"/>
      <c r="E107" s="1"/>
      <c r="F107" s="1"/>
      <c r="G107" s="1" t="s">
        <v>91</v>
      </c>
      <c r="H107" s="73"/>
      <c r="I107" s="135" t="s">
        <v>91</v>
      </c>
      <c r="J107" s="72"/>
      <c r="K107" s="72"/>
      <c r="L107" s="74"/>
      <c r="M107" s="72"/>
    </row>
    <row r="108" spans="1:13" x14ac:dyDescent="0.25">
      <c r="A108" s="1">
        <v>101</v>
      </c>
      <c r="B108" s="1"/>
      <c r="C108" s="1"/>
      <c r="D108" s="1"/>
      <c r="E108" s="1"/>
      <c r="F108" s="1"/>
      <c r="G108" s="1" t="s">
        <v>91</v>
      </c>
      <c r="H108" s="73"/>
      <c r="I108" s="135" t="s">
        <v>91</v>
      </c>
      <c r="J108" s="72"/>
      <c r="K108" s="72"/>
      <c r="L108" s="74"/>
      <c r="M108" s="72"/>
    </row>
    <row r="109" spans="1:13" x14ac:dyDescent="0.25">
      <c r="A109" s="1">
        <v>102</v>
      </c>
      <c r="B109" s="1"/>
      <c r="C109" s="1"/>
      <c r="D109" s="1"/>
      <c r="E109" s="1"/>
      <c r="F109" s="1"/>
      <c r="G109" s="1" t="s">
        <v>91</v>
      </c>
      <c r="H109" s="73"/>
      <c r="I109" s="135" t="s">
        <v>91</v>
      </c>
      <c r="J109" s="72"/>
      <c r="K109" s="72"/>
      <c r="L109" s="74"/>
      <c r="M109" s="72"/>
    </row>
    <row r="110" spans="1:13" x14ac:dyDescent="0.25">
      <c r="A110" s="1">
        <v>103</v>
      </c>
      <c r="B110" s="1"/>
      <c r="C110" s="1"/>
      <c r="D110" s="1"/>
      <c r="E110" s="1"/>
      <c r="F110" s="1"/>
      <c r="G110" s="1" t="s">
        <v>91</v>
      </c>
      <c r="H110" s="73"/>
      <c r="I110" s="135" t="s">
        <v>91</v>
      </c>
      <c r="J110" s="72"/>
      <c r="K110" s="72"/>
      <c r="L110" s="74"/>
      <c r="M110" s="72"/>
    </row>
    <row r="111" spans="1:13" x14ac:dyDescent="0.25">
      <c r="A111" s="1">
        <v>104</v>
      </c>
      <c r="B111" s="1"/>
      <c r="C111" s="1"/>
      <c r="D111" s="1"/>
      <c r="E111" s="1"/>
      <c r="F111" s="1"/>
      <c r="G111" s="1" t="s">
        <v>91</v>
      </c>
      <c r="H111" s="73"/>
      <c r="I111" s="135" t="s">
        <v>91</v>
      </c>
      <c r="J111" s="72"/>
      <c r="K111" s="72"/>
      <c r="L111" s="74"/>
      <c r="M111" s="72"/>
    </row>
    <row r="112" spans="1:13" x14ac:dyDescent="0.25">
      <c r="A112" s="1">
        <v>105</v>
      </c>
      <c r="B112" s="1"/>
      <c r="C112" s="1"/>
      <c r="D112" s="1"/>
      <c r="E112" s="1"/>
      <c r="F112" s="1"/>
      <c r="G112" s="1" t="s">
        <v>91</v>
      </c>
      <c r="H112" s="73"/>
      <c r="I112" s="135" t="s">
        <v>91</v>
      </c>
      <c r="J112" s="72"/>
      <c r="K112" s="72"/>
      <c r="L112" s="74"/>
      <c r="M112" s="72"/>
    </row>
    <row r="113" spans="1:13" x14ac:dyDescent="0.25">
      <c r="A113" s="1">
        <v>106</v>
      </c>
      <c r="B113" s="1"/>
      <c r="C113" s="1"/>
      <c r="D113" s="1"/>
      <c r="E113" s="1"/>
      <c r="F113" s="1"/>
      <c r="G113" s="1" t="s">
        <v>91</v>
      </c>
      <c r="H113" s="73"/>
      <c r="I113" s="135" t="s">
        <v>91</v>
      </c>
      <c r="J113" s="72"/>
      <c r="K113" s="72"/>
      <c r="L113" s="74"/>
      <c r="M113" s="72"/>
    </row>
    <row r="114" spans="1:13" x14ac:dyDescent="0.25">
      <c r="A114" s="1">
        <v>107</v>
      </c>
      <c r="B114" s="1"/>
      <c r="C114" s="1"/>
      <c r="D114" s="1"/>
      <c r="E114" s="1"/>
      <c r="F114" s="1"/>
      <c r="G114" s="1" t="s">
        <v>91</v>
      </c>
      <c r="H114" s="73"/>
      <c r="I114" s="135" t="s">
        <v>91</v>
      </c>
      <c r="J114" s="72"/>
      <c r="K114" s="72"/>
      <c r="L114" s="74"/>
      <c r="M114" s="72"/>
    </row>
    <row r="115" spans="1:13" x14ac:dyDescent="0.25">
      <c r="A115" s="1">
        <v>108</v>
      </c>
      <c r="B115" s="1"/>
      <c r="C115" s="1"/>
      <c r="D115" s="1"/>
      <c r="E115" s="1"/>
      <c r="F115" s="1"/>
      <c r="G115" s="1" t="s">
        <v>91</v>
      </c>
      <c r="H115" s="73"/>
      <c r="I115" s="135" t="s">
        <v>91</v>
      </c>
      <c r="J115" s="72"/>
      <c r="K115" s="72"/>
      <c r="L115" s="74"/>
      <c r="M115" s="72"/>
    </row>
    <row r="116" spans="1:13" x14ac:dyDescent="0.25">
      <c r="A116" s="1">
        <v>109</v>
      </c>
      <c r="B116" s="1"/>
      <c r="C116" s="1"/>
      <c r="D116" s="1"/>
      <c r="E116" s="1"/>
      <c r="F116" s="1"/>
      <c r="G116" s="1" t="s">
        <v>91</v>
      </c>
      <c r="H116" s="73"/>
      <c r="I116" s="135" t="s">
        <v>91</v>
      </c>
      <c r="J116" s="72"/>
      <c r="K116" s="72"/>
      <c r="L116" s="74"/>
      <c r="M116" s="72"/>
    </row>
    <row r="117" spans="1:13" x14ac:dyDescent="0.25">
      <c r="A117" s="1">
        <v>110</v>
      </c>
      <c r="B117" s="1"/>
      <c r="C117" s="1"/>
      <c r="D117" s="1"/>
      <c r="E117" s="1"/>
      <c r="F117" s="1"/>
      <c r="G117" s="1" t="s">
        <v>91</v>
      </c>
      <c r="H117" s="73"/>
      <c r="I117" s="135" t="s">
        <v>91</v>
      </c>
      <c r="J117" s="72"/>
      <c r="K117" s="72"/>
      <c r="L117" s="74"/>
      <c r="M117" s="72"/>
    </row>
    <row r="118" spans="1:13" x14ac:dyDescent="0.25">
      <c r="A118" s="1">
        <v>111</v>
      </c>
      <c r="B118" s="1"/>
      <c r="C118" s="1"/>
      <c r="D118" s="1"/>
      <c r="E118" s="1"/>
      <c r="F118" s="1"/>
      <c r="G118" s="1" t="s">
        <v>91</v>
      </c>
      <c r="H118" s="73"/>
      <c r="I118" s="135" t="s">
        <v>91</v>
      </c>
      <c r="J118" s="72"/>
      <c r="K118" s="72"/>
      <c r="L118" s="74"/>
      <c r="M118" s="72"/>
    </row>
    <row r="119" spans="1:13" x14ac:dyDescent="0.25">
      <c r="A119" s="1">
        <v>112</v>
      </c>
      <c r="B119" s="1"/>
      <c r="C119" s="1"/>
      <c r="D119" s="1"/>
      <c r="E119" s="1"/>
      <c r="F119" s="1"/>
      <c r="G119" s="1" t="s">
        <v>91</v>
      </c>
      <c r="H119" s="73"/>
      <c r="I119" s="135" t="s">
        <v>91</v>
      </c>
      <c r="J119" s="72"/>
      <c r="K119" s="72"/>
      <c r="L119" s="74"/>
      <c r="M119" s="72"/>
    </row>
    <row r="120" spans="1:13" x14ac:dyDescent="0.25">
      <c r="A120" s="1">
        <v>113</v>
      </c>
      <c r="B120" s="1"/>
      <c r="C120" s="1"/>
      <c r="D120" s="1"/>
      <c r="E120" s="1"/>
      <c r="F120" s="1"/>
      <c r="G120" s="1" t="s">
        <v>91</v>
      </c>
      <c r="H120" s="73"/>
      <c r="I120" s="135" t="s">
        <v>91</v>
      </c>
      <c r="J120" s="72"/>
      <c r="K120" s="72"/>
      <c r="L120" s="74"/>
      <c r="M120" s="72"/>
    </row>
    <row r="121" spans="1:13" x14ac:dyDescent="0.25">
      <c r="A121" s="1">
        <v>114</v>
      </c>
      <c r="B121" s="1"/>
      <c r="C121" s="1"/>
      <c r="D121" s="1"/>
      <c r="E121" s="1"/>
      <c r="F121" s="1"/>
      <c r="G121" s="1" t="s">
        <v>91</v>
      </c>
      <c r="H121" s="73"/>
      <c r="I121" s="135" t="s">
        <v>91</v>
      </c>
      <c r="J121" s="72"/>
      <c r="K121" s="72"/>
      <c r="L121" s="74"/>
      <c r="M121" s="72"/>
    </row>
    <row r="122" spans="1:13" x14ac:dyDescent="0.25">
      <c r="A122" s="1">
        <v>115</v>
      </c>
      <c r="B122" s="1"/>
      <c r="C122" s="1"/>
      <c r="D122" s="1"/>
      <c r="E122" s="1"/>
      <c r="F122" s="1"/>
      <c r="G122" s="1" t="s">
        <v>91</v>
      </c>
      <c r="H122" s="73"/>
      <c r="I122" s="135" t="s">
        <v>91</v>
      </c>
      <c r="J122" s="72"/>
      <c r="K122" s="72"/>
      <c r="L122" s="74"/>
      <c r="M122" s="72"/>
    </row>
    <row r="123" spans="1:13" x14ac:dyDescent="0.25">
      <c r="A123" s="1">
        <v>116</v>
      </c>
      <c r="B123" s="1"/>
      <c r="C123" s="1"/>
      <c r="D123" s="1"/>
      <c r="E123" s="1"/>
      <c r="F123" s="1"/>
      <c r="G123" s="1" t="s">
        <v>91</v>
      </c>
      <c r="H123" s="73"/>
      <c r="I123" s="135" t="s">
        <v>91</v>
      </c>
      <c r="J123" s="72"/>
      <c r="K123" s="72"/>
      <c r="L123" s="74"/>
      <c r="M123" s="72"/>
    </row>
    <row r="124" spans="1:13" x14ac:dyDescent="0.25">
      <c r="A124" s="1">
        <v>117</v>
      </c>
      <c r="B124" s="1"/>
      <c r="C124" s="1"/>
      <c r="D124" s="1"/>
      <c r="E124" s="1"/>
      <c r="F124" s="1"/>
      <c r="G124" s="1" t="s">
        <v>91</v>
      </c>
      <c r="H124" s="73"/>
      <c r="I124" s="135" t="s">
        <v>91</v>
      </c>
      <c r="J124" s="72"/>
      <c r="K124" s="72"/>
      <c r="L124" s="74"/>
      <c r="M124" s="72"/>
    </row>
    <row r="125" spans="1:13" x14ac:dyDescent="0.25">
      <c r="A125" s="1">
        <v>118</v>
      </c>
      <c r="B125" s="1"/>
      <c r="C125" s="1"/>
      <c r="D125" s="1"/>
      <c r="E125" s="1"/>
      <c r="F125" s="1"/>
      <c r="G125" s="1" t="s">
        <v>91</v>
      </c>
      <c r="H125" s="73"/>
      <c r="I125" s="135" t="s">
        <v>91</v>
      </c>
      <c r="J125" s="72"/>
      <c r="K125" s="72"/>
      <c r="L125" s="74"/>
      <c r="M125" s="72"/>
    </row>
    <row r="126" spans="1:13" x14ac:dyDescent="0.25">
      <c r="A126" s="1">
        <v>119</v>
      </c>
      <c r="B126" s="1"/>
      <c r="C126" s="1"/>
      <c r="D126" s="1"/>
      <c r="E126" s="1"/>
      <c r="F126" s="1"/>
      <c r="G126" s="1" t="s">
        <v>91</v>
      </c>
      <c r="H126" s="73"/>
      <c r="I126" s="135" t="s">
        <v>91</v>
      </c>
      <c r="J126" s="72"/>
      <c r="K126" s="72"/>
      <c r="L126" s="74"/>
      <c r="M126" s="72"/>
    </row>
    <row r="127" spans="1:13" x14ac:dyDescent="0.25">
      <c r="A127" s="1">
        <v>120</v>
      </c>
      <c r="B127" s="1"/>
      <c r="C127" s="1"/>
      <c r="D127" s="1"/>
      <c r="E127" s="1"/>
      <c r="F127" s="1"/>
      <c r="G127" s="1" t="s">
        <v>91</v>
      </c>
      <c r="H127" s="73"/>
      <c r="I127" s="135" t="s">
        <v>91</v>
      </c>
      <c r="J127" s="72"/>
      <c r="K127" s="72"/>
      <c r="L127" s="74"/>
      <c r="M127" s="72"/>
    </row>
    <row r="128" spans="1:13" x14ac:dyDescent="0.25">
      <c r="A128" s="1">
        <v>121</v>
      </c>
      <c r="B128" s="1"/>
      <c r="C128" s="1"/>
      <c r="D128" s="1"/>
      <c r="E128" s="1"/>
      <c r="F128" s="1"/>
      <c r="G128" s="1" t="s">
        <v>91</v>
      </c>
      <c r="H128" s="73"/>
      <c r="I128" s="135" t="s">
        <v>91</v>
      </c>
      <c r="J128" s="72"/>
      <c r="K128" s="72"/>
      <c r="L128" s="74"/>
      <c r="M128" s="72"/>
    </row>
    <row r="129" spans="1:13" x14ac:dyDescent="0.25">
      <c r="A129" s="1">
        <v>122</v>
      </c>
      <c r="B129" s="1"/>
      <c r="C129" s="1"/>
      <c r="D129" s="1"/>
      <c r="E129" s="1"/>
      <c r="F129" s="1"/>
      <c r="G129" s="1" t="s">
        <v>91</v>
      </c>
      <c r="H129" s="73"/>
      <c r="I129" s="135" t="s">
        <v>91</v>
      </c>
      <c r="J129" s="72"/>
      <c r="K129" s="72"/>
      <c r="L129" s="74"/>
      <c r="M129" s="72"/>
    </row>
    <row r="130" spans="1:13" x14ac:dyDescent="0.25">
      <c r="A130" s="1">
        <v>123</v>
      </c>
      <c r="B130" s="1"/>
      <c r="C130" s="1"/>
      <c r="D130" s="1"/>
      <c r="E130" s="1"/>
      <c r="F130" s="1"/>
      <c r="G130" s="1" t="s">
        <v>91</v>
      </c>
      <c r="H130" s="73"/>
      <c r="I130" s="135" t="s">
        <v>91</v>
      </c>
      <c r="J130" s="72"/>
      <c r="K130" s="72"/>
      <c r="L130" s="74"/>
      <c r="M130" s="72"/>
    </row>
    <row r="131" spans="1:13" x14ac:dyDescent="0.25">
      <c r="A131" s="1">
        <v>124</v>
      </c>
      <c r="B131" s="1"/>
      <c r="C131" s="1"/>
      <c r="D131" s="1"/>
      <c r="E131" s="1"/>
      <c r="F131" s="1"/>
      <c r="G131" s="1" t="s">
        <v>91</v>
      </c>
      <c r="H131" s="73"/>
      <c r="I131" s="135" t="s">
        <v>91</v>
      </c>
      <c r="J131" s="72"/>
      <c r="K131" s="72"/>
      <c r="L131" s="74"/>
      <c r="M131" s="72"/>
    </row>
    <row r="132" spans="1:13" x14ac:dyDescent="0.25">
      <c r="A132" s="1">
        <v>125</v>
      </c>
      <c r="B132" s="1"/>
      <c r="C132" s="1"/>
      <c r="D132" s="1"/>
      <c r="E132" s="1"/>
      <c r="F132" s="1"/>
      <c r="G132" s="1" t="s">
        <v>91</v>
      </c>
      <c r="H132" s="73"/>
      <c r="I132" s="135" t="s">
        <v>91</v>
      </c>
      <c r="J132" s="72"/>
      <c r="K132" s="72"/>
      <c r="L132" s="74"/>
      <c r="M132" s="72"/>
    </row>
    <row r="133" spans="1:13" x14ac:dyDescent="0.25">
      <c r="A133" s="1">
        <v>126</v>
      </c>
      <c r="B133" s="1"/>
      <c r="C133" s="1"/>
      <c r="D133" s="1"/>
      <c r="E133" s="1"/>
      <c r="F133" s="1"/>
      <c r="G133" s="1" t="s">
        <v>91</v>
      </c>
      <c r="H133" s="73"/>
      <c r="I133" s="135" t="s">
        <v>91</v>
      </c>
      <c r="J133" s="72"/>
      <c r="K133" s="72"/>
      <c r="L133" s="74"/>
      <c r="M133" s="72"/>
    </row>
    <row r="134" spans="1:13" x14ac:dyDescent="0.25">
      <c r="A134" s="1">
        <v>127</v>
      </c>
      <c r="B134" s="1"/>
      <c r="C134" s="1"/>
      <c r="D134" s="1"/>
      <c r="E134" s="1"/>
      <c r="F134" s="1"/>
      <c r="G134" s="1" t="s">
        <v>91</v>
      </c>
      <c r="H134" s="73"/>
      <c r="I134" s="135" t="s">
        <v>91</v>
      </c>
      <c r="J134" s="72"/>
      <c r="K134" s="72"/>
      <c r="L134" s="74"/>
      <c r="M134" s="72"/>
    </row>
    <row r="135" spans="1:13" x14ac:dyDescent="0.25">
      <c r="A135" s="1">
        <v>128</v>
      </c>
      <c r="B135" s="1"/>
      <c r="C135" s="1"/>
      <c r="D135" s="1"/>
      <c r="E135" s="1"/>
      <c r="F135" s="1"/>
      <c r="G135" s="1" t="s">
        <v>91</v>
      </c>
      <c r="H135" s="73"/>
      <c r="I135" s="135" t="s">
        <v>91</v>
      </c>
      <c r="J135" s="72"/>
      <c r="K135" s="72"/>
      <c r="L135" s="74"/>
      <c r="M135" s="72"/>
    </row>
    <row r="136" spans="1:13" x14ac:dyDescent="0.25">
      <c r="A136" s="1">
        <v>129</v>
      </c>
      <c r="B136" s="1"/>
      <c r="C136" s="1"/>
      <c r="D136" s="1"/>
      <c r="E136" s="1"/>
      <c r="F136" s="1"/>
      <c r="G136" s="1" t="s">
        <v>91</v>
      </c>
      <c r="H136" s="73"/>
      <c r="I136" s="135" t="s">
        <v>91</v>
      </c>
      <c r="J136" s="72"/>
      <c r="K136" s="72"/>
      <c r="L136" s="74"/>
      <c r="M136" s="72"/>
    </row>
    <row r="137" spans="1:13" x14ac:dyDescent="0.25">
      <c r="A137" s="1">
        <v>130</v>
      </c>
      <c r="B137" s="1"/>
      <c r="C137" s="1"/>
      <c r="D137" s="1"/>
      <c r="E137" s="1"/>
      <c r="F137" s="1"/>
      <c r="G137" s="1" t="s">
        <v>91</v>
      </c>
      <c r="H137" s="73"/>
      <c r="I137" s="135" t="s">
        <v>91</v>
      </c>
      <c r="J137" s="72"/>
      <c r="K137" s="72"/>
      <c r="L137" s="74"/>
      <c r="M137" s="72"/>
    </row>
    <row r="138" spans="1:13" x14ac:dyDescent="0.25">
      <c r="A138" s="1">
        <v>131</v>
      </c>
      <c r="B138" s="1"/>
      <c r="C138" s="1"/>
      <c r="D138" s="1"/>
      <c r="E138" s="1"/>
      <c r="F138" s="1"/>
      <c r="G138" s="1" t="s">
        <v>91</v>
      </c>
      <c r="H138" s="73"/>
      <c r="I138" s="135" t="s">
        <v>91</v>
      </c>
      <c r="J138" s="72"/>
      <c r="K138" s="72"/>
      <c r="L138" s="74"/>
      <c r="M138" s="72"/>
    </row>
    <row r="139" spans="1:13" x14ac:dyDescent="0.25">
      <c r="A139" s="1">
        <v>132</v>
      </c>
      <c r="B139" s="1"/>
      <c r="C139" s="1"/>
      <c r="D139" s="1"/>
      <c r="E139" s="1"/>
      <c r="F139" s="1"/>
      <c r="G139" s="1" t="s">
        <v>91</v>
      </c>
      <c r="H139" s="73"/>
      <c r="I139" s="135" t="s">
        <v>91</v>
      </c>
      <c r="J139" s="72"/>
      <c r="K139" s="72"/>
      <c r="L139" s="74"/>
      <c r="M139" s="72"/>
    </row>
    <row r="140" spans="1:13" x14ac:dyDescent="0.25">
      <c r="A140" s="1">
        <v>133</v>
      </c>
      <c r="B140" s="1"/>
      <c r="C140" s="1"/>
      <c r="D140" s="1"/>
      <c r="E140" s="1"/>
      <c r="F140" s="1"/>
      <c r="G140" s="1" t="s">
        <v>91</v>
      </c>
      <c r="H140" s="73"/>
      <c r="I140" s="135" t="s">
        <v>91</v>
      </c>
      <c r="J140" s="72"/>
      <c r="K140" s="72"/>
      <c r="L140" s="74"/>
      <c r="M140" s="72"/>
    </row>
    <row r="141" spans="1:13" x14ac:dyDescent="0.25">
      <c r="A141" s="1">
        <v>134</v>
      </c>
      <c r="B141" s="1"/>
      <c r="C141" s="1"/>
      <c r="D141" s="1"/>
      <c r="E141" s="1"/>
      <c r="F141" s="1"/>
      <c r="G141" s="1" t="s">
        <v>91</v>
      </c>
      <c r="H141" s="73"/>
      <c r="I141" s="135" t="s">
        <v>91</v>
      </c>
      <c r="J141" s="72"/>
      <c r="K141" s="72"/>
      <c r="L141" s="74"/>
      <c r="M141" s="72"/>
    </row>
    <row r="142" spans="1:13" x14ac:dyDescent="0.25">
      <c r="A142" s="1">
        <v>135</v>
      </c>
      <c r="B142" s="1"/>
      <c r="C142" s="1"/>
      <c r="D142" s="1"/>
      <c r="E142" s="1"/>
      <c r="F142" s="1"/>
      <c r="G142" s="1" t="s">
        <v>91</v>
      </c>
      <c r="H142" s="73"/>
      <c r="I142" s="135" t="s">
        <v>91</v>
      </c>
      <c r="J142" s="72"/>
      <c r="K142" s="72"/>
      <c r="L142" s="74"/>
      <c r="M142" s="72"/>
    </row>
    <row r="143" spans="1:13" x14ac:dyDescent="0.25">
      <c r="A143" s="1">
        <v>136</v>
      </c>
      <c r="B143" s="1"/>
      <c r="C143" s="1"/>
      <c r="D143" s="1"/>
      <c r="E143" s="1"/>
      <c r="F143" s="1"/>
      <c r="G143" s="1" t="s">
        <v>91</v>
      </c>
      <c r="H143" s="73"/>
      <c r="I143" s="135" t="s">
        <v>91</v>
      </c>
      <c r="J143" s="72"/>
      <c r="K143" s="72"/>
      <c r="L143" s="74"/>
      <c r="M143" s="72"/>
    </row>
    <row r="144" spans="1:13" x14ac:dyDescent="0.25">
      <c r="A144" s="1">
        <v>137</v>
      </c>
      <c r="B144" s="1"/>
      <c r="C144" s="1"/>
      <c r="D144" s="1"/>
      <c r="E144" s="1"/>
      <c r="F144" s="1"/>
      <c r="G144" s="1" t="s">
        <v>91</v>
      </c>
      <c r="H144" s="73"/>
      <c r="I144" s="135" t="s">
        <v>91</v>
      </c>
      <c r="J144" s="72"/>
      <c r="K144" s="72"/>
      <c r="L144" s="74"/>
      <c r="M144" s="72"/>
    </row>
    <row r="145" spans="1:13" x14ac:dyDescent="0.25">
      <c r="A145" s="1">
        <v>138</v>
      </c>
      <c r="B145" s="1"/>
      <c r="C145" s="1"/>
      <c r="D145" s="1"/>
      <c r="E145" s="1"/>
      <c r="F145" s="1"/>
      <c r="G145" s="1" t="s">
        <v>91</v>
      </c>
      <c r="H145" s="73"/>
      <c r="I145" s="135" t="s">
        <v>91</v>
      </c>
      <c r="J145" s="72"/>
      <c r="K145" s="72"/>
      <c r="L145" s="74"/>
      <c r="M145" s="72"/>
    </row>
    <row r="146" spans="1:13" x14ac:dyDescent="0.25">
      <c r="A146" s="1">
        <v>139</v>
      </c>
      <c r="B146" s="1"/>
      <c r="C146" s="1"/>
      <c r="D146" s="1"/>
      <c r="E146" s="1"/>
      <c r="F146" s="1"/>
      <c r="G146" s="1" t="s">
        <v>91</v>
      </c>
      <c r="H146" s="73"/>
      <c r="I146" s="135" t="s">
        <v>91</v>
      </c>
      <c r="J146" s="72"/>
      <c r="K146" s="72"/>
      <c r="L146" s="74"/>
      <c r="M146" s="72"/>
    </row>
    <row r="147" spans="1:13" x14ac:dyDescent="0.25">
      <c r="A147" s="1">
        <v>140</v>
      </c>
      <c r="B147" s="1"/>
      <c r="C147" s="1"/>
      <c r="D147" s="1"/>
      <c r="E147" s="1"/>
      <c r="F147" s="1"/>
      <c r="G147" s="1" t="s">
        <v>91</v>
      </c>
      <c r="H147" s="73"/>
      <c r="I147" s="135" t="s">
        <v>91</v>
      </c>
      <c r="J147" s="72"/>
      <c r="K147" s="72"/>
      <c r="L147" s="74"/>
      <c r="M147" s="72"/>
    </row>
    <row r="148" spans="1:13" x14ac:dyDescent="0.25">
      <c r="A148" s="1">
        <v>141</v>
      </c>
      <c r="B148" s="1"/>
      <c r="C148" s="1"/>
      <c r="D148" s="1"/>
      <c r="E148" s="1"/>
      <c r="F148" s="1"/>
      <c r="G148" s="1" t="s">
        <v>91</v>
      </c>
      <c r="H148" s="73"/>
      <c r="I148" s="135" t="s">
        <v>91</v>
      </c>
      <c r="J148" s="72"/>
      <c r="K148" s="72"/>
      <c r="L148" s="74"/>
      <c r="M148" s="72"/>
    </row>
    <row r="149" spans="1:13" x14ac:dyDescent="0.25">
      <c r="A149" s="1">
        <v>142</v>
      </c>
      <c r="B149" s="1"/>
      <c r="C149" s="1"/>
      <c r="D149" s="1"/>
      <c r="E149" s="1"/>
      <c r="F149" s="1"/>
      <c r="G149" s="1" t="s">
        <v>91</v>
      </c>
      <c r="H149" s="73"/>
      <c r="I149" s="135" t="s">
        <v>91</v>
      </c>
      <c r="J149" s="72"/>
      <c r="K149" s="72"/>
      <c r="L149" s="74"/>
      <c r="M149" s="72"/>
    </row>
    <row r="150" spans="1:13" x14ac:dyDescent="0.25">
      <c r="A150" s="1">
        <v>143</v>
      </c>
      <c r="B150" s="1"/>
      <c r="C150" s="1"/>
      <c r="D150" s="1"/>
      <c r="E150" s="1"/>
      <c r="F150" s="1"/>
      <c r="G150" s="1" t="s">
        <v>91</v>
      </c>
      <c r="H150" s="73"/>
      <c r="I150" s="135" t="s">
        <v>91</v>
      </c>
      <c r="J150" s="72"/>
      <c r="K150" s="72"/>
      <c r="L150" s="74"/>
      <c r="M150" s="72"/>
    </row>
    <row r="151" spans="1:13" x14ac:dyDescent="0.25">
      <c r="A151" s="1">
        <v>144</v>
      </c>
      <c r="B151" s="1"/>
      <c r="C151" s="1"/>
      <c r="D151" s="1"/>
      <c r="E151" s="1"/>
      <c r="F151" s="1"/>
      <c r="G151" s="1" t="s">
        <v>91</v>
      </c>
      <c r="H151" s="73"/>
      <c r="I151" s="135" t="s">
        <v>91</v>
      </c>
      <c r="J151" s="72"/>
      <c r="K151" s="72"/>
      <c r="L151" s="74"/>
      <c r="M151" s="72"/>
    </row>
    <row r="152" spans="1:13" x14ac:dyDescent="0.25">
      <c r="A152" s="1">
        <v>145</v>
      </c>
      <c r="B152" s="1"/>
      <c r="C152" s="1"/>
      <c r="D152" s="1"/>
      <c r="E152" s="1"/>
      <c r="F152" s="1"/>
      <c r="G152" s="1" t="s">
        <v>91</v>
      </c>
      <c r="H152" s="73"/>
      <c r="I152" s="135" t="s">
        <v>91</v>
      </c>
      <c r="J152" s="72"/>
      <c r="K152" s="72"/>
      <c r="L152" s="74"/>
      <c r="M152" s="72"/>
    </row>
    <row r="153" spans="1:13" x14ac:dyDescent="0.25">
      <c r="A153" s="1">
        <v>146</v>
      </c>
      <c r="B153" s="1"/>
      <c r="C153" s="1"/>
      <c r="D153" s="1"/>
      <c r="E153" s="1"/>
      <c r="F153" s="1"/>
      <c r="G153" s="1" t="s">
        <v>91</v>
      </c>
      <c r="H153" s="73"/>
      <c r="I153" s="135" t="s">
        <v>91</v>
      </c>
      <c r="J153" s="72"/>
      <c r="K153" s="72"/>
      <c r="L153" s="74"/>
      <c r="M153" s="72"/>
    </row>
    <row r="154" spans="1:13" x14ac:dyDescent="0.25">
      <c r="A154" s="1">
        <v>147</v>
      </c>
      <c r="B154" s="1"/>
      <c r="C154" s="1"/>
      <c r="D154" s="1"/>
      <c r="E154" s="1"/>
      <c r="F154" s="1"/>
      <c r="G154" s="1" t="s">
        <v>91</v>
      </c>
      <c r="H154" s="73"/>
      <c r="I154" s="135" t="s">
        <v>91</v>
      </c>
      <c r="J154" s="72"/>
      <c r="K154" s="72"/>
      <c r="L154" s="74"/>
      <c r="M154" s="72"/>
    </row>
    <row r="155" spans="1:13" x14ac:dyDescent="0.25">
      <c r="A155" s="1">
        <v>148</v>
      </c>
      <c r="B155" s="1"/>
      <c r="C155" s="1"/>
      <c r="D155" s="1"/>
      <c r="E155" s="1"/>
      <c r="F155" s="1"/>
      <c r="G155" s="1" t="s">
        <v>91</v>
      </c>
      <c r="H155" s="73"/>
      <c r="I155" s="135" t="s">
        <v>91</v>
      </c>
      <c r="J155" s="72"/>
      <c r="K155" s="72"/>
      <c r="L155" s="74"/>
      <c r="M155" s="72"/>
    </row>
    <row r="156" spans="1:13" x14ac:dyDescent="0.25">
      <c r="A156" s="1">
        <v>149</v>
      </c>
      <c r="B156" s="1"/>
      <c r="C156" s="1"/>
      <c r="D156" s="1"/>
      <c r="E156" s="1"/>
      <c r="F156" s="1"/>
      <c r="G156" s="1" t="s">
        <v>91</v>
      </c>
      <c r="H156" s="73"/>
      <c r="I156" s="135" t="s">
        <v>91</v>
      </c>
      <c r="J156" s="72"/>
      <c r="K156" s="72"/>
      <c r="L156" s="74"/>
      <c r="M156" s="72"/>
    </row>
    <row r="157" spans="1:13" x14ac:dyDescent="0.25">
      <c r="A157" s="1">
        <v>150</v>
      </c>
      <c r="B157" s="1"/>
      <c r="C157" s="1"/>
      <c r="D157" s="1"/>
      <c r="E157" s="1"/>
      <c r="F157" s="1"/>
      <c r="G157" s="1" t="s">
        <v>91</v>
      </c>
      <c r="H157" s="73"/>
      <c r="I157" s="135" t="s">
        <v>91</v>
      </c>
      <c r="J157" s="72"/>
      <c r="K157" s="72"/>
      <c r="L157" s="74"/>
      <c r="M157" s="72"/>
    </row>
  </sheetData>
  <mergeCells count="2">
    <mergeCell ref="B2:D2"/>
    <mergeCell ref="H1:I1"/>
  </mergeCells>
  <conditionalFormatting sqref="M8:M157">
    <cfRule type="expression" dxfId="6" priority="33">
      <formula>M8&gt;J8</formula>
    </cfRule>
  </conditionalFormatting>
  <conditionalFormatting sqref="I4">
    <cfRule type="cellIs" dxfId="5" priority="32" operator="greaterThan">
      <formula>G4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5687FA6-6209-4938-95CA-100853E27510}">
            <xm:f>IF(ISNUMBER(M8),OR(H8&lt;'1. Souhrn'!$D$4,H8&gt;'1. Souhrn'!$F$4))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H8:I157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C5F967-DAD6-45DC-98FC-7B856C6E2042}">
          <x14:formula1>
            <xm:f>'6. Data'!$A$22:$A$23</xm:f>
          </x14:formula1>
          <xm:sqref>G8:G157</xm:sqref>
        </x14:dataValidation>
        <x14:dataValidation type="list" allowBlank="1" showInputMessage="1" showErrorMessage="1" xr:uid="{9014076A-56DB-45EA-ADFA-A6BB0CDFF8EF}">
          <x14:formula1>
            <xm:f>'6. Data'!$A$17:$A$20</xm:f>
          </x14:formula1>
          <xm:sqref>I8:I157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6EED-F454-4282-B57A-09686EAAC004}">
  <dimension ref="A1:V158"/>
  <sheetViews>
    <sheetView zoomScale="85" zoomScaleNormal="85" workbookViewId="0">
      <pane ySplit="8" topLeftCell="A18" activePane="bottomLeft" state="frozen"/>
      <selection pane="bottomLeft" activeCell="C13" sqref="C13"/>
    </sheetView>
  </sheetViews>
  <sheetFormatPr defaultRowHeight="15" x14ac:dyDescent="0.25"/>
  <cols>
    <col min="1" max="1" width="4.42578125" bestFit="1" customWidth="1"/>
    <col min="2" max="2" width="22.42578125" customWidth="1"/>
    <col min="3" max="3" width="45" customWidth="1"/>
    <col min="4" max="4" width="37.85546875" customWidth="1"/>
    <col min="5" max="5" width="30.140625" customWidth="1"/>
    <col min="6" max="6" width="30.140625" style="137" customWidth="1"/>
    <col min="7" max="7" width="32.5703125" customWidth="1"/>
    <col min="8" max="8" width="15.42578125" customWidth="1"/>
    <col min="9" max="10" width="12.5703125" customWidth="1"/>
    <col min="11" max="11" width="13.5703125" bestFit="1" customWidth="1"/>
    <col min="12" max="12" width="14.42578125" customWidth="1"/>
    <col min="13" max="13" width="13" bestFit="1" customWidth="1"/>
    <col min="15" max="15" width="18.5703125" customWidth="1"/>
    <col min="16" max="17" width="10.140625" bestFit="1" customWidth="1"/>
  </cols>
  <sheetData>
    <row r="1" spans="1:22" ht="24" customHeight="1" x14ac:dyDescent="0.3">
      <c r="A1" s="65" t="s">
        <v>78</v>
      </c>
      <c r="B1" s="147" t="s">
        <v>79</v>
      </c>
      <c r="C1" s="64"/>
      <c r="F1" s="205" t="s">
        <v>80</v>
      </c>
      <c r="G1" s="206"/>
      <c r="I1" s="207"/>
      <c r="J1" s="207"/>
    </row>
    <row r="2" spans="1:22" ht="43.5" customHeight="1" x14ac:dyDescent="0.25">
      <c r="B2" s="209" t="s">
        <v>156</v>
      </c>
      <c r="C2" s="209"/>
      <c r="E2" s="78" t="s">
        <v>81</v>
      </c>
      <c r="F2" s="78" t="s">
        <v>82</v>
      </c>
      <c r="G2" s="78" t="s">
        <v>139</v>
      </c>
    </row>
    <row r="3" spans="1:22" x14ac:dyDescent="0.25">
      <c r="B3" s="208"/>
      <c r="C3" s="208"/>
      <c r="D3" s="68" t="s">
        <v>16</v>
      </c>
      <c r="E3" s="138">
        <f>'1. Souhrn'!C19</f>
        <v>0</v>
      </c>
      <c r="F3" s="138">
        <f>'2. Náklady'!C4</f>
        <v>0</v>
      </c>
      <c r="G3" s="139">
        <f>(G4+G5)</f>
        <v>0</v>
      </c>
      <c r="H3" s="98"/>
    </row>
    <row r="4" spans="1:22" s="136" customFormat="1" x14ac:dyDescent="0.25">
      <c r="B4" s="124"/>
      <c r="C4" s="124"/>
      <c r="D4" s="68" t="s">
        <v>104</v>
      </c>
      <c r="E4" s="74">
        <f>'1. Souhrn'!C15</f>
        <v>0</v>
      </c>
      <c r="F4" s="74">
        <f>'2. Náklady'!G8</f>
        <v>0</v>
      </c>
      <c r="G4" s="77">
        <f>SUMIF(H9:H159,"I.",L9:M159)</f>
        <v>0</v>
      </c>
    </row>
    <row r="5" spans="1:22" s="136" customFormat="1" x14ac:dyDescent="0.25">
      <c r="B5" s="125"/>
      <c r="C5" s="125"/>
      <c r="D5" s="68" t="s">
        <v>128</v>
      </c>
      <c r="E5" s="140">
        <f>'1. Souhrn'!C17</f>
        <v>0</v>
      </c>
      <c r="F5" s="140">
        <f>'2. Náklady'!F20</f>
        <v>0</v>
      </c>
      <c r="G5" s="142">
        <f>SUMIF(H9:H159,"III.",L9:M159)</f>
        <v>0</v>
      </c>
    </row>
    <row r="6" spans="1:22" ht="12.6" customHeight="1" x14ac:dyDescent="0.25">
      <c r="C6" s="70"/>
      <c r="D6" s="70"/>
      <c r="E6" s="71"/>
      <c r="F6" s="71"/>
      <c r="G6" s="71"/>
    </row>
    <row r="7" spans="1:22" x14ac:dyDescent="0.25">
      <c r="B7" s="69" t="s">
        <v>157</v>
      </c>
      <c r="L7" s="67" t="s">
        <v>83</v>
      </c>
    </row>
    <row r="8" spans="1:22" ht="68.25" x14ac:dyDescent="0.25">
      <c r="A8" s="59" t="s">
        <v>84</v>
      </c>
      <c r="B8" s="61" t="s">
        <v>152</v>
      </c>
      <c r="C8" s="60" t="s">
        <v>133</v>
      </c>
      <c r="D8" s="62" t="s">
        <v>134</v>
      </c>
      <c r="E8" s="62" t="s">
        <v>153</v>
      </c>
      <c r="F8" s="62" t="s">
        <v>154</v>
      </c>
      <c r="G8" s="62" t="s">
        <v>135</v>
      </c>
      <c r="H8" s="144" t="s">
        <v>136</v>
      </c>
      <c r="I8" s="61" t="s">
        <v>87</v>
      </c>
      <c r="J8" s="144" t="s">
        <v>141</v>
      </c>
      <c r="K8" s="66" t="s">
        <v>158</v>
      </c>
      <c r="L8" s="66" t="s">
        <v>90</v>
      </c>
    </row>
    <row r="9" spans="1:22" x14ac:dyDescent="0.25">
      <c r="A9" s="1">
        <v>1</v>
      </c>
      <c r="B9" s="1"/>
      <c r="C9" s="1"/>
      <c r="D9" s="1"/>
      <c r="E9" s="1"/>
      <c r="F9" s="1"/>
      <c r="G9" s="1"/>
      <c r="H9" s="1" t="s">
        <v>91</v>
      </c>
      <c r="I9" s="73"/>
      <c r="J9" s="135" t="s">
        <v>91</v>
      </c>
      <c r="K9" s="74"/>
      <c r="L9" s="72"/>
      <c r="N9" s="75"/>
      <c r="U9" s="75"/>
      <c r="V9" s="75"/>
    </row>
    <row r="10" spans="1:22" x14ac:dyDescent="0.25">
      <c r="A10" s="1">
        <v>2</v>
      </c>
      <c r="B10" s="1"/>
      <c r="C10" s="1"/>
      <c r="D10" s="1"/>
      <c r="E10" s="1"/>
      <c r="F10" s="1"/>
      <c r="G10" s="1"/>
      <c r="H10" s="1" t="s">
        <v>91</v>
      </c>
      <c r="I10" s="73"/>
      <c r="J10" s="135" t="s">
        <v>91</v>
      </c>
      <c r="K10" s="74"/>
      <c r="L10" s="72"/>
      <c r="N10" s="75"/>
    </row>
    <row r="11" spans="1:22" x14ac:dyDescent="0.25">
      <c r="A11" s="1">
        <v>3</v>
      </c>
      <c r="B11" s="1"/>
      <c r="C11" s="1"/>
      <c r="D11" s="1"/>
      <c r="E11" s="1"/>
      <c r="F11" s="1"/>
      <c r="G11" s="1"/>
      <c r="H11" s="1" t="s">
        <v>91</v>
      </c>
      <c r="I11" s="73"/>
      <c r="J11" s="135" t="s">
        <v>91</v>
      </c>
      <c r="K11" s="74"/>
      <c r="L11" s="72"/>
    </row>
    <row r="12" spans="1:22" x14ac:dyDescent="0.25">
      <c r="A12" s="1">
        <v>4</v>
      </c>
      <c r="B12" s="1"/>
      <c r="C12" s="1"/>
      <c r="D12" s="1"/>
      <c r="E12" s="1"/>
      <c r="F12" s="1"/>
      <c r="G12" s="1"/>
      <c r="H12" s="1" t="s">
        <v>91</v>
      </c>
      <c r="I12" s="73"/>
      <c r="J12" s="135" t="s">
        <v>91</v>
      </c>
      <c r="K12" s="74"/>
      <c r="L12" s="72"/>
    </row>
    <row r="13" spans="1:22" x14ac:dyDescent="0.25">
      <c r="A13" s="1">
        <v>5</v>
      </c>
      <c r="B13" s="1"/>
      <c r="C13" s="1"/>
      <c r="D13" s="1"/>
      <c r="E13" s="1"/>
      <c r="F13" s="1"/>
      <c r="G13" s="1"/>
      <c r="H13" s="1" t="s">
        <v>91</v>
      </c>
      <c r="I13" s="73"/>
      <c r="J13" s="135" t="s">
        <v>91</v>
      </c>
      <c r="K13" s="74"/>
      <c r="L13" s="72"/>
    </row>
    <row r="14" spans="1:22" x14ac:dyDescent="0.25">
      <c r="A14" s="1">
        <v>6</v>
      </c>
      <c r="B14" s="1"/>
      <c r="C14" s="1"/>
      <c r="D14" s="1"/>
      <c r="E14" s="1"/>
      <c r="F14" s="1"/>
      <c r="G14" s="1"/>
      <c r="H14" s="1" t="s">
        <v>91</v>
      </c>
      <c r="I14" s="73"/>
      <c r="J14" s="135" t="s">
        <v>91</v>
      </c>
      <c r="K14" s="74"/>
      <c r="L14" s="72"/>
    </row>
    <row r="15" spans="1:22" x14ac:dyDescent="0.25">
      <c r="A15" s="1">
        <v>7</v>
      </c>
      <c r="B15" s="1"/>
      <c r="C15" s="1"/>
      <c r="D15" s="1"/>
      <c r="E15" s="1"/>
      <c r="F15" s="1"/>
      <c r="G15" s="1"/>
      <c r="H15" s="1" t="s">
        <v>91</v>
      </c>
      <c r="I15" s="73"/>
      <c r="J15" s="135" t="s">
        <v>91</v>
      </c>
      <c r="K15" s="74"/>
      <c r="L15" s="72"/>
    </row>
    <row r="16" spans="1:22" x14ac:dyDescent="0.25">
      <c r="A16" s="1">
        <v>8</v>
      </c>
      <c r="B16" s="1"/>
      <c r="C16" s="1"/>
      <c r="D16" s="1"/>
      <c r="E16" s="1"/>
      <c r="F16" s="1"/>
      <c r="G16" s="1"/>
      <c r="H16" s="1" t="s">
        <v>91</v>
      </c>
      <c r="I16" s="73"/>
      <c r="J16" s="135" t="s">
        <v>91</v>
      </c>
      <c r="K16" s="74"/>
      <c r="L16" s="72"/>
    </row>
    <row r="17" spans="1:12" x14ac:dyDescent="0.25">
      <c r="A17" s="1">
        <v>9</v>
      </c>
      <c r="B17" s="1"/>
      <c r="C17" s="1"/>
      <c r="D17" s="1"/>
      <c r="E17" s="1"/>
      <c r="F17" s="1"/>
      <c r="G17" s="1"/>
      <c r="H17" s="1" t="s">
        <v>91</v>
      </c>
      <c r="I17" s="73"/>
      <c r="J17" s="135" t="s">
        <v>91</v>
      </c>
      <c r="K17" s="74"/>
      <c r="L17" s="72"/>
    </row>
    <row r="18" spans="1:12" x14ac:dyDescent="0.25">
      <c r="A18" s="1">
        <v>10</v>
      </c>
      <c r="B18" s="1"/>
      <c r="C18" s="1"/>
      <c r="D18" s="1"/>
      <c r="E18" s="1"/>
      <c r="F18" s="1"/>
      <c r="G18" s="1"/>
      <c r="H18" s="1" t="s">
        <v>91</v>
      </c>
      <c r="I18" s="73"/>
      <c r="J18" s="135" t="s">
        <v>91</v>
      </c>
      <c r="K18" s="74"/>
      <c r="L18" s="72"/>
    </row>
    <row r="19" spans="1:12" x14ac:dyDescent="0.25">
      <c r="A19" s="1">
        <v>11</v>
      </c>
      <c r="B19" s="1"/>
      <c r="C19" s="1"/>
      <c r="D19" s="1"/>
      <c r="E19" s="1"/>
      <c r="F19" s="1"/>
      <c r="G19" s="1"/>
      <c r="H19" s="1" t="s">
        <v>91</v>
      </c>
      <c r="I19" s="73"/>
      <c r="J19" s="135" t="s">
        <v>91</v>
      </c>
      <c r="K19" s="74"/>
      <c r="L19" s="72"/>
    </row>
    <row r="20" spans="1:12" x14ac:dyDescent="0.25">
      <c r="A20" s="1">
        <v>12</v>
      </c>
      <c r="B20" s="1"/>
      <c r="C20" s="1"/>
      <c r="D20" s="1"/>
      <c r="E20" s="1"/>
      <c r="F20" s="1"/>
      <c r="G20" s="1"/>
      <c r="H20" s="1" t="s">
        <v>91</v>
      </c>
      <c r="I20" s="73"/>
      <c r="J20" s="135" t="s">
        <v>91</v>
      </c>
      <c r="K20" s="74"/>
      <c r="L20" s="72"/>
    </row>
    <row r="21" spans="1:12" x14ac:dyDescent="0.25">
      <c r="A21" s="1">
        <v>13</v>
      </c>
      <c r="B21" s="1"/>
      <c r="C21" s="1"/>
      <c r="D21" s="1"/>
      <c r="E21" s="1"/>
      <c r="F21" s="1"/>
      <c r="G21" s="1"/>
      <c r="H21" s="1" t="s">
        <v>91</v>
      </c>
      <c r="I21" s="73"/>
      <c r="J21" s="135" t="s">
        <v>91</v>
      </c>
      <c r="K21" s="74"/>
      <c r="L21" s="72"/>
    </row>
    <row r="22" spans="1:12" x14ac:dyDescent="0.25">
      <c r="A22" s="1">
        <v>14</v>
      </c>
      <c r="B22" s="1"/>
      <c r="C22" s="1"/>
      <c r="D22" s="1"/>
      <c r="E22" s="1"/>
      <c r="F22" s="1"/>
      <c r="G22" s="1"/>
      <c r="H22" s="1" t="s">
        <v>91</v>
      </c>
      <c r="I22" s="73"/>
      <c r="J22" s="135" t="s">
        <v>91</v>
      </c>
      <c r="K22" s="74"/>
      <c r="L22" s="72"/>
    </row>
    <row r="23" spans="1:12" x14ac:dyDescent="0.25">
      <c r="A23" s="1">
        <v>15</v>
      </c>
      <c r="B23" s="1"/>
      <c r="C23" s="1"/>
      <c r="D23" s="1"/>
      <c r="E23" s="1"/>
      <c r="F23" s="1"/>
      <c r="G23" s="1"/>
      <c r="H23" s="1" t="s">
        <v>91</v>
      </c>
      <c r="I23" s="73"/>
      <c r="J23" s="135" t="s">
        <v>91</v>
      </c>
      <c r="K23" s="74"/>
      <c r="L23" s="72"/>
    </row>
    <row r="24" spans="1:12" x14ac:dyDescent="0.25">
      <c r="A24" s="1">
        <v>16</v>
      </c>
      <c r="B24" s="1"/>
      <c r="C24" s="1"/>
      <c r="D24" s="1"/>
      <c r="E24" s="1"/>
      <c r="F24" s="1"/>
      <c r="G24" s="1"/>
      <c r="H24" s="1" t="s">
        <v>91</v>
      </c>
      <c r="I24" s="73"/>
      <c r="J24" s="135" t="s">
        <v>91</v>
      </c>
      <c r="K24" s="74"/>
      <c r="L24" s="72"/>
    </row>
    <row r="25" spans="1:12" x14ac:dyDescent="0.25">
      <c r="A25" s="1">
        <v>17</v>
      </c>
      <c r="B25" s="1"/>
      <c r="C25" s="1"/>
      <c r="D25" s="1"/>
      <c r="E25" s="1"/>
      <c r="F25" s="1"/>
      <c r="G25" s="1"/>
      <c r="H25" s="1" t="s">
        <v>91</v>
      </c>
      <c r="I25" s="73"/>
      <c r="J25" s="135" t="s">
        <v>91</v>
      </c>
      <c r="K25" s="74"/>
      <c r="L25" s="72"/>
    </row>
    <row r="26" spans="1:12" x14ac:dyDescent="0.25">
      <c r="A26" s="1">
        <v>18</v>
      </c>
      <c r="B26" s="1"/>
      <c r="C26" s="1"/>
      <c r="D26" s="1"/>
      <c r="E26" s="1"/>
      <c r="F26" s="1"/>
      <c r="G26" s="1"/>
      <c r="H26" s="1" t="s">
        <v>91</v>
      </c>
      <c r="I26" s="73"/>
      <c r="J26" s="135" t="s">
        <v>91</v>
      </c>
      <c r="K26" s="74"/>
      <c r="L26" s="72"/>
    </row>
    <row r="27" spans="1:12" x14ac:dyDescent="0.25">
      <c r="A27" s="1">
        <v>19</v>
      </c>
      <c r="B27" s="1"/>
      <c r="C27" s="1"/>
      <c r="D27" s="1"/>
      <c r="E27" s="1"/>
      <c r="F27" s="1"/>
      <c r="G27" s="1"/>
      <c r="H27" s="1" t="s">
        <v>91</v>
      </c>
      <c r="I27" s="73"/>
      <c r="J27" s="135" t="s">
        <v>91</v>
      </c>
      <c r="K27" s="74"/>
      <c r="L27" s="72"/>
    </row>
    <row r="28" spans="1:12" x14ac:dyDescent="0.25">
      <c r="A28" s="1">
        <v>20</v>
      </c>
      <c r="B28" s="1"/>
      <c r="C28" s="1"/>
      <c r="D28" s="1"/>
      <c r="E28" s="1"/>
      <c r="F28" s="1"/>
      <c r="G28" s="1"/>
      <c r="H28" s="1" t="s">
        <v>91</v>
      </c>
      <c r="I28" s="73"/>
      <c r="J28" s="135" t="s">
        <v>91</v>
      </c>
      <c r="K28" s="74"/>
      <c r="L28" s="72"/>
    </row>
    <row r="29" spans="1:12" x14ac:dyDescent="0.25">
      <c r="A29" s="1">
        <v>21</v>
      </c>
      <c r="B29" s="1"/>
      <c r="C29" s="1"/>
      <c r="D29" s="1"/>
      <c r="E29" s="1"/>
      <c r="F29" s="1"/>
      <c r="G29" s="1"/>
      <c r="H29" s="1" t="s">
        <v>91</v>
      </c>
      <c r="I29" s="73"/>
      <c r="J29" s="135" t="s">
        <v>91</v>
      </c>
      <c r="K29" s="74"/>
      <c r="L29" s="72"/>
    </row>
    <row r="30" spans="1:12" x14ac:dyDescent="0.25">
      <c r="A30" s="1">
        <v>22</v>
      </c>
      <c r="B30" s="1"/>
      <c r="C30" s="1"/>
      <c r="D30" s="1"/>
      <c r="E30" s="1"/>
      <c r="F30" s="1"/>
      <c r="G30" s="1"/>
      <c r="H30" s="1" t="s">
        <v>91</v>
      </c>
      <c r="I30" s="73"/>
      <c r="J30" s="135" t="s">
        <v>91</v>
      </c>
      <c r="K30" s="74"/>
      <c r="L30" s="72"/>
    </row>
    <row r="31" spans="1:12" x14ac:dyDescent="0.25">
      <c r="A31" s="1">
        <v>23</v>
      </c>
      <c r="B31" s="1"/>
      <c r="C31" s="1"/>
      <c r="D31" s="1"/>
      <c r="E31" s="1"/>
      <c r="F31" s="1"/>
      <c r="G31" s="1"/>
      <c r="H31" s="1" t="s">
        <v>91</v>
      </c>
      <c r="I31" s="73"/>
      <c r="J31" s="135" t="s">
        <v>91</v>
      </c>
      <c r="K31" s="74"/>
      <c r="L31" s="72"/>
    </row>
    <row r="32" spans="1:12" x14ac:dyDescent="0.25">
      <c r="A32" s="1">
        <v>24</v>
      </c>
      <c r="B32" s="1"/>
      <c r="C32" s="1"/>
      <c r="D32" s="1"/>
      <c r="E32" s="1"/>
      <c r="F32" s="1"/>
      <c r="G32" s="1"/>
      <c r="H32" s="1" t="s">
        <v>91</v>
      </c>
      <c r="I32" s="73"/>
      <c r="J32" s="135" t="s">
        <v>91</v>
      </c>
      <c r="K32" s="74"/>
      <c r="L32" s="72"/>
    </row>
    <row r="33" spans="1:12" x14ac:dyDescent="0.25">
      <c r="A33" s="1">
        <v>25</v>
      </c>
      <c r="B33" s="1"/>
      <c r="C33" s="1"/>
      <c r="D33" s="1"/>
      <c r="E33" s="1"/>
      <c r="F33" s="1"/>
      <c r="G33" s="1"/>
      <c r="H33" s="1" t="s">
        <v>91</v>
      </c>
      <c r="I33" s="73"/>
      <c r="J33" s="135" t="s">
        <v>91</v>
      </c>
      <c r="K33" s="74"/>
      <c r="L33" s="72"/>
    </row>
    <row r="34" spans="1:12" x14ac:dyDescent="0.25">
      <c r="A34" s="1">
        <v>26</v>
      </c>
      <c r="B34" s="1"/>
      <c r="C34" s="1"/>
      <c r="D34" s="1"/>
      <c r="E34" s="1"/>
      <c r="F34" s="1"/>
      <c r="G34" s="1"/>
      <c r="H34" s="1" t="s">
        <v>91</v>
      </c>
      <c r="I34" s="73"/>
      <c r="J34" s="135" t="s">
        <v>91</v>
      </c>
      <c r="K34" s="74"/>
      <c r="L34" s="72"/>
    </row>
    <row r="35" spans="1:12" x14ac:dyDescent="0.25">
      <c r="A35" s="1">
        <v>27</v>
      </c>
      <c r="B35" s="1"/>
      <c r="C35" s="1"/>
      <c r="D35" s="1"/>
      <c r="E35" s="1"/>
      <c r="F35" s="1"/>
      <c r="G35" s="1"/>
      <c r="H35" s="1" t="s">
        <v>91</v>
      </c>
      <c r="I35" s="73"/>
      <c r="J35" s="135" t="s">
        <v>91</v>
      </c>
      <c r="K35" s="74"/>
      <c r="L35" s="72"/>
    </row>
    <row r="36" spans="1:12" x14ac:dyDescent="0.25">
      <c r="A36" s="1">
        <v>28</v>
      </c>
      <c r="B36" s="1"/>
      <c r="C36" s="1"/>
      <c r="D36" s="1"/>
      <c r="E36" s="1"/>
      <c r="F36" s="1"/>
      <c r="G36" s="1"/>
      <c r="H36" s="1" t="s">
        <v>91</v>
      </c>
      <c r="I36" s="73"/>
      <c r="J36" s="135" t="s">
        <v>91</v>
      </c>
      <c r="K36" s="74"/>
      <c r="L36" s="72"/>
    </row>
    <row r="37" spans="1:12" x14ac:dyDescent="0.25">
      <c r="A37" s="1">
        <v>29</v>
      </c>
      <c r="B37" s="1"/>
      <c r="C37" s="1"/>
      <c r="D37" s="1"/>
      <c r="E37" s="1"/>
      <c r="F37" s="1"/>
      <c r="G37" s="1"/>
      <c r="H37" s="1" t="s">
        <v>91</v>
      </c>
      <c r="I37" s="73"/>
      <c r="J37" s="135" t="s">
        <v>91</v>
      </c>
      <c r="K37" s="74"/>
      <c r="L37" s="72"/>
    </row>
    <row r="38" spans="1:12" x14ac:dyDescent="0.25">
      <c r="A38" s="1">
        <v>30</v>
      </c>
      <c r="B38" s="1"/>
      <c r="C38" s="1"/>
      <c r="D38" s="1"/>
      <c r="E38" s="1"/>
      <c r="F38" s="1"/>
      <c r="G38" s="1"/>
      <c r="H38" s="1" t="s">
        <v>91</v>
      </c>
      <c r="I38" s="73"/>
      <c r="J38" s="135" t="s">
        <v>91</v>
      </c>
      <c r="K38" s="74"/>
      <c r="L38" s="72"/>
    </row>
    <row r="39" spans="1:12" x14ac:dyDescent="0.25">
      <c r="A39" s="1">
        <v>31</v>
      </c>
      <c r="B39" s="1"/>
      <c r="C39" s="1"/>
      <c r="D39" s="1"/>
      <c r="E39" s="1"/>
      <c r="F39" s="1"/>
      <c r="G39" s="1"/>
      <c r="H39" s="1" t="s">
        <v>91</v>
      </c>
      <c r="I39" s="73"/>
      <c r="J39" s="135" t="s">
        <v>91</v>
      </c>
      <c r="K39" s="74"/>
      <c r="L39" s="72"/>
    </row>
    <row r="40" spans="1:12" x14ac:dyDescent="0.25">
      <c r="A40" s="1">
        <v>32</v>
      </c>
      <c r="B40" s="1"/>
      <c r="C40" s="1"/>
      <c r="D40" s="1"/>
      <c r="E40" s="1"/>
      <c r="F40" s="1"/>
      <c r="G40" s="1"/>
      <c r="H40" s="1" t="s">
        <v>91</v>
      </c>
      <c r="I40" s="73"/>
      <c r="J40" s="135" t="s">
        <v>91</v>
      </c>
      <c r="K40" s="74"/>
      <c r="L40" s="72"/>
    </row>
    <row r="41" spans="1:12" x14ac:dyDescent="0.25">
      <c r="A41" s="1">
        <v>33</v>
      </c>
      <c r="B41" s="1"/>
      <c r="C41" s="1"/>
      <c r="D41" s="1"/>
      <c r="E41" s="1"/>
      <c r="F41" s="1"/>
      <c r="G41" s="1"/>
      <c r="H41" s="1" t="s">
        <v>91</v>
      </c>
      <c r="I41" s="73"/>
      <c r="J41" s="135" t="s">
        <v>91</v>
      </c>
      <c r="K41" s="74"/>
      <c r="L41" s="72"/>
    </row>
    <row r="42" spans="1:12" x14ac:dyDescent="0.25">
      <c r="A42" s="1">
        <v>34</v>
      </c>
      <c r="B42" s="1"/>
      <c r="C42" s="1"/>
      <c r="D42" s="1"/>
      <c r="E42" s="1"/>
      <c r="F42" s="1"/>
      <c r="G42" s="1"/>
      <c r="H42" s="1" t="s">
        <v>91</v>
      </c>
      <c r="I42" s="73"/>
      <c r="J42" s="135" t="s">
        <v>91</v>
      </c>
      <c r="K42" s="74"/>
      <c r="L42" s="72"/>
    </row>
    <row r="43" spans="1:12" x14ac:dyDescent="0.25">
      <c r="A43" s="1">
        <v>35</v>
      </c>
      <c r="B43" s="1"/>
      <c r="C43" s="1"/>
      <c r="D43" s="1"/>
      <c r="E43" s="1"/>
      <c r="F43" s="1"/>
      <c r="G43" s="1"/>
      <c r="H43" s="1" t="s">
        <v>91</v>
      </c>
      <c r="I43" s="73"/>
      <c r="J43" s="135" t="s">
        <v>91</v>
      </c>
      <c r="K43" s="74"/>
      <c r="L43" s="72"/>
    </row>
    <row r="44" spans="1:12" x14ac:dyDescent="0.25">
      <c r="A44" s="1">
        <v>36</v>
      </c>
      <c r="B44" s="1"/>
      <c r="C44" s="1"/>
      <c r="D44" s="1"/>
      <c r="E44" s="1"/>
      <c r="F44" s="1"/>
      <c r="G44" s="1"/>
      <c r="H44" s="1" t="s">
        <v>91</v>
      </c>
      <c r="I44" s="73"/>
      <c r="J44" s="135" t="s">
        <v>91</v>
      </c>
      <c r="K44" s="74"/>
      <c r="L44" s="72"/>
    </row>
    <row r="45" spans="1:12" x14ac:dyDescent="0.25">
      <c r="A45" s="1">
        <v>37</v>
      </c>
      <c r="B45" s="1"/>
      <c r="C45" s="1"/>
      <c r="D45" s="1"/>
      <c r="E45" s="1"/>
      <c r="F45" s="1"/>
      <c r="G45" s="1"/>
      <c r="H45" s="1" t="s">
        <v>91</v>
      </c>
      <c r="I45" s="73"/>
      <c r="J45" s="135" t="s">
        <v>91</v>
      </c>
      <c r="K45" s="74"/>
      <c r="L45" s="72"/>
    </row>
    <row r="46" spans="1:12" x14ac:dyDescent="0.25">
      <c r="A46" s="1">
        <v>38</v>
      </c>
      <c r="B46" s="1"/>
      <c r="C46" s="1"/>
      <c r="D46" s="1"/>
      <c r="E46" s="1"/>
      <c r="F46" s="1"/>
      <c r="G46" s="1"/>
      <c r="H46" s="1" t="s">
        <v>91</v>
      </c>
      <c r="I46" s="73"/>
      <c r="J46" s="135" t="s">
        <v>91</v>
      </c>
      <c r="K46" s="74"/>
      <c r="L46" s="72"/>
    </row>
    <row r="47" spans="1:12" x14ac:dyDescent="0.25">
      <c r="A47" s="1">
        <v>39</v>
      </c>
      <c r="B47" s="1"/>
      <c r="C47" s="1"/>
      <c r="D47" s="1"/>
      <c r="E47" s="1"/>
      <c r="F47" s="1"/>
      <c r="G47" s="1"/>
      <c r="H47" s="1" t="s">
        <v>91</v>
      </c>
      <c r="I47" s="73"/>
      <c r="J47" s="135" t="s">
        <v>91</v>
      </c>
      <c r="K47" s="74"/>
      <c r="L47" s="72"/>
    </row>
    <row r="48" spans="1:12" x14ac:dyDescent="0.25">
      <c r="A48" s="1">
        <v>40</v>
      </c>
      <c r="B48" s="1"/>
      <c r="C48" s="1"/>
      <c r="D48" s="1"/>
      <c r="E48" s="1"/>
      <c r="F48" s="1"/>
      <c r="G48" s="1"/>
      <c r="H48" s="1" t="s">
        <v>91</v>
      </c>
      <c r="I48" s="73"/>
      <c r="J48" s="135" t="s">
        <v>91</v>
      </c>
      <c r="K48" s="74"/>
      <c r="L48" s="72"/>
    </row>
    <row r="49" spans="1:12" x14ac:dyDescent="0.25">
      <c r="A49" s="1">
        <v>41</v>
      </c>
      <c r="B49" s="1"/>
      <c r="C49" s="1"/>
      <c r="D49" s="1"/>
      <c r="E49" s="1"/>
      <c r="F49" s="1"/>
      <c r="G49" s="1"/>
      <c r="H49" s="1" t="s">
        <v>91</v>
      </c>
      <c r="I49" s="73"/>
      <c r="J49" s="135" t="s">
        <v>91</v>
      </c>
      <c r="K49" s="74"/>
      <c r="L49" s="72"/>
    </row>
    <row r="50" spans="1:12" x14ac:dyDescent="0.25">
      <c r="A50" s="1">
        <v>42</v>
      </c>
      <c r="B50" s="1"/>
      <c r="C50" s="1"/>
      <c r="D50" s="1"/>
      <c r="E50" s="1"/>
      <c r="F50" s="1"/>
      <c r="G50" s="1"/>
      <c r="H50" s="1" t="s">
        <v>91</v>
      </c>
      <c r="I50" s="73"/>
      <c r="J50" s="135" t="s">
        <v>91</v>
      </c>
      <c r="K50" s="74"/>
      <c r="L50" s="72"/>
    </row>
    <row r="51" spans="1:12" x14ac:dyDescent="0.25">
      <c r="A51" s="1">
        <v>43</v>
      </c>
      <c r="B51" s="1"/>
      <c r="C51" s="1"/>
      <c r="D51" s="1"/>
      <c r="E51" s="1"/>
      <c r="F51" s="1"/>
      <c r="G51" s="1"/>
      <c r="H51" s="1" t="s">
        <v>91</v>
      </c>
      <c r="I51" s="73"/>
      <c r="J51" s="135" t="s">
        <v>91</v>
      </c>
      <c r="K51" s="74"/>
      <c r="L51" s="72"/>
    </row>
    <row r="52" spans="1:12" x14ac:dyDescent="0.25">
      <c r="A52" s="1">
        <v>44</v>
      </c>
      <c r="B52" s="1"/>
      <c r="C52" s="1"/>
      <c r="D52" s="1"/>
      <c r="E52" s="1"/>
      <c r="F52" s="1"/>
      <c r="G52" s="1"/>
      <c r="H52" s="1" t="s">
        <v>91</v>
      </c>
      <c r="I52" s="73"/>
      <c r="J52" s="135" t="s">
        <v>91</v>
      </c>
      <c r="K52" s="74"/>
      <c r="L52" s="72"/>
    </row>
    <row r="53" spans="1:12" x14ac:dyDescent="0.25">
      <c r="A53" s="1">
        <v>45</v>
      </c>
      <c r="B53" s="1"/>
      <c r="C53" s="1"/>
      <c r="D53" s="1"/>
      <c r="E53" s="1"/>
      <c r="F53" s="1"/>
      <c r="G53" s="1"/>
      <c r="H53" s="1" t="s">
        <v>91</v>
      </c>
      <c r="I53" s="73"/>
      <c r="J53" s="135" t="s">
        <v>91</v>
      </c>
      <c r="K53" s="74"/>
      <c r="L53" s="72"/>
    </row>
    <row r="54" spans="1:12" x14ac:dyDescent="0.25">
      <c r="A54" s="1">
        <v>46</v>
      </c>
      <c r="B54" s="1"/>
      <c r="C54" s="1"/>
      <c r="D54" s="1"/>
      <c r="E54" s="1"/>
      <c r="F54" s="1"/>
      <c r="G54" s="1"/>
      <c r="H54" s="1" t="s">
        <v>91</v>
      </c>
      <c r="I54" s="73"/>
      <c r="J54" s="135" t="s">
        <v>91</v>
      </c>
      <c r="K54" s="74"/>
      <c r="L54" s="72"/>
    </row>
    <row r="55" spans="1:12" x14ac:dyDescent="0.25">
      <c r="A55" s="1">
        <v>47</v>
      </c>
      <c r="B55" s="1"/>
      <c r="C55" s="1"/>
      <c r="D55" s="1"/>
      <c r="E55" s="1"/>
      <c r="F55" s="1"/>
      <c r="G55" s="1"/>
      <c r="H55" s="1" t="s">
        <v>91</v>
      </c>
      <c r="I55" s="73"/>
      <c r="J55" s="135" t="s">
        <v>91</v>
      </c>
      <c r="K55" s="74"/>
      <c r="L55" s="72"/>
    </row>
    <row r="56" spans="1:12" x14ac:dyDescent="0.25">
      <c r="A56" s="1">
        <v>48</v>
      </c>
      <c r="B56" s="1"/>
      <c r="C56" s="1"/>
      <c r="D56" s="1"/>
      <c r="E56" s="1"/>
      <c r="F56" s="1"/>
      <c r="G56" s="1"/>
      <c r="H56" s="1" t="s">
        <v>91</v>
      </c>
      <c r="I56" s="73"/>
      <c r="J56" s="135" t="s">
        <v>91</v>
      </c>
      <c r="K56" s="74"/>
      <c r="L56" s="72"/>
    </row>
    <row r="57" spans="1:12" x14ac:dyDescent="0.25">
      <c r="A57" s="1">
        <v>49</v>
      </c>
      <c r="B57" s="1"/>
      <c r="C57" s="1"/>
      <c r="D57" s="1"/>
      <c r="E57" s="1"/>
      <c r="F57" s="1"/>
      <c r="G57" s="1"/>
      <c r="H57" s="1" t="s">
        <v>91</v>
      </c>
      <c r="I57" s="73"/>
      <c r="J57" s="135" t="s">
        <v>91</v>
      </c>
      <c r="K57" s="74"/>
      <c r="L57" s="72"/>
    </row>
    <row r="58" spans="1:12" x14ac:dyDescent="0.25">
      <c r="A58" s="1">
        <v>50</v>
      </c>
      <c r="B58" s="1"/>
      <c r="C58" s="1"/>
      <c r="D58" s="1"/>
      <c r="E58" s="1"/>
      <c r="F58" s="1"/>
      <c r="G58" s="1"/>
      <c r="H58" s="1" t="s">
        <v>91</v>
      </c>
      <c r="I58" s="73"/>
      <c r="J58" s="135" t="s">
        <v>91</v>
      </c>
      <c r="K58" s="74"/>
      <c r="L58" s="72"/>
    </row>
    <row r="59" spans="1:12" x14ac:dyDescent="0.25">
      <c r="A59" s="1">
        <v>51</v>
      </c>
      <c r="B59" s="1"/>
      <c r="C59" s="1"/>
      <c r="D59" s="1"/>
      <c r="E59" s="1"/>
      <c r="F59" s="1"/>
      <c r="G59" s="1"/>
      <c r="H59" s="1" t="s">
        <v>91</v>
      </c>
      <c r="I59" s="73"/>
      <c r="J59" s="135" t="s">
        <v>91</v>
      </c>
      <c r="K59" s="74"/>
      <c r="L59" s="72"/>
    </row>
    <row r="60" spans="1:12" x14ac:dyDescent="0.25">
      <c r="A60" s="1">
        <v>52</v>
      </c>
      <c r="B60" s="1"/>
      <c r="C60" s="1"/>
      <c r="D60" s="1"/>
      <c r="E60" s="1"/>
      <c r="F60" s="1"/>
      <c r="G60" s="1"/>
      <c r="H60" s="1" t="s">
        <v>91</v>
      </c>
      <c r="I60" s="73"/>
      <c r="J60" s="135" t="s">
        <v>91</v>
      </c>
      <c r="K60" s="74"/>
      <c r="L60" s="72"/>
    </row>
    <row r="61" spans="1:12" x14ac:dyDescent="0.25">
      <c r="A61" s="1">
        <v>53</v>
      </c>
      <c r="B61" s="1"/>
      <c r="C61" s="1"/>
      <c r="D61" s="1"/>
      <c r="E61" s="1"/>
      <c r="F61" s="1"/>
      <c r="G61" s="1"/>
      <c r="H61" s="1" t="s">
        <v>91</v>
      </c>
      <c r="I61" s="73"/>
      <c r="J61" s="135" t="s">
        <v>91</v>
      </c>
      <c r="K61" s="74"/>
      <c r="L61" s="72"/>
    </row>
    <row r="62" spans="1:12" x14ac:dyDescent="0.25">
      <c r="A62" s="1">
        <v>54</v>
      </c>
      <c r="B62" s="1"/>
      <c r="C62" s="1"/>
      <c r="D62" s="1"/>
      <c r="E62" s="1"/>
      <c r="F62" s="1"/>
      <c r="G62" s="1"/>
      <c r="H62" s="1" t="s">
        <v>91</v>
      </c>
      <c r="I62" s="73"/>
      <c r="J62" s="135" t="s">
        <v>91</v>
      </c>
      <c r="K62" s="74"/>
      <c r="L62" s="72"/>
    </row>
    <row r="63" spans="1:12" x14ac:dyDescent="0.25">
      <c r="A63" s="1">
        <v>55</v>
      </c>
      <c r="B63" s="1"/>
      <c r="C63" s="1"/>
      <c r="D63" s="1"/>
      <c r="E63" s="1"/>
      <c r="F63" s="1"/>
      <c r="G63" s="1"/>
      <c r="H63" s="1" t="s">
        <v>91</v>
      </c>
      <c r="I63" s="73"/>
      <c r="J63" s="135" t="s">
        <v>91</v>
      </c>
      <c r="K63" s="74"/>
      <c r="L63" s="72"/>
    </row>
    <row r="64" spans="1:12" x14ac:dyDescent="0.25">
      <c r="A64" s="1">
        <v>56</v>
      </c>
      <c r="B64" s="1"/>
      <c r="C64" s="1"/>
      <c r="D64" s="1"/>
      <c r="E64" s="1"/>
      <c r="F64" s="1"/>
      <c r="G64" s="1"/>
      <c r="H64" s="1" t="s">
        <v>91</v>
      </c>
      <c r="I64" s="73"/>
      <c r="J64" s="135" t="s">
        <v>91</v>
      </c>
      <c r="K64" s="74"/>
      <c r="L64" s="72"/>
    </row>
    <row r="65" spans="1:12" x14ac:dyDescent="0.25">
      <c r="A65" s="1">
        <v>57</v>
      </c>
      <c r="B65" s="1"/>
      <c r="C65" s="1"/>
      <c r="D65" s="1"/>
      <c r="E65" s="1"/>
      <c r="F65" s="1"/>
      <c r="G65" s="1"/>
      <c r="H65" s="1" t="s">
        <v>91</v>
      </c>
      <c r="I65" s="73"/>
      <c r="J65" s="135" t="s">
        <v>91</v>
      </c>
      <c r="K65" s="74"/>
      <c r="L65" s="72"/>
    </row>
    <row r="66" spans="1:12" x14ac:dyDescent="0.25">
      <c r="A66" s="1">
        <v>58</v>
      </c>
      <c r="B66" s="1"/>
      <c r="C66" s="1"/>
      <c r="D66" s="1"/>
      <c r="E66" s="1"/>
      <c r="F66" s="1"/>
      <c r="G66" s="1"/>
      <c r="H66" s="1" t="s">
        <v>91</v>
      </c>
      <c r="I66" s="73"/>
      <c r="J66" s="135" t="s">
        <v>91</v>
      </c>
      <c r="K66" s="74"/>
      <c r="L66" s="72"/>
    </row>
    <row r="67" spans="1:12" x14ac:dyDescent="0.25">
      <c r="A67" s="1">
        <v>59</v>
      </c>
      <c r="B67" s="1"/>
      <c r="C67" s="1"/>
      <c r="D67" s="1"/>
      <c r="E67" s="1"/>
      <c r="F67" s="1"/>
      <c r="G67" s="1"/>
      <c r="H67" s="1" t="s">
        <v>91</v>
      </c>
      <c r="I67" s="73"/>
      <c r="J67" s="135" t="s">
        <v>91</v>
      </c>
      <c r="K67" s="74"/>
      <c r="L67" s="72"/>
    </row>
    <row r="68" spans="1:12" x14ac:dyDescent="0.25">
      <c r="A68" s="1">
        <v>60</v>
      </c>
      <c r="B68" s="1"/>
      <c r="C68" s="1"/>
      <c r="D68" s="1"/>
      <c r="E68" s="1"/>
      <c r="F68" s="1"/>
      <c r="G68" s="1"/>
      <c r="H68" s="1" t="s">
        <v>91</v>
      </c>
      <c r="I68" s="73"/>
      <c r="J68" s="135" t="s">
        <v>91</v>
      </c>
      <c r="K68" s="74"/>
      <c r="L68" s="72"/>
    </row>
    <row r="69" spans="1:12" x14ac:dyDescent="0.25">
      <c r="A69" s="1">
        <v>61</v>
      </c>
      <c r="B69" s="1"/>
      <c r="C69" s="1"/>
      <c r="D69" s="1"/>
      <c r="E69" s="1"/>
      <c r="F69" s="1"/>
      <c r="G69" s="1"/>
      <c r="H69" s="1" t="s">
        <v>91</v>
      </c>
      <c r="I69" s="73"/>
      <c r="J69" s="135" t="s">
        <v>91</v>
      </c>
      <c r="K69" s="74"/>
      <c r="L69" s="72"/>
    </row>
    <row r="70" spans="1:12" x14ac:dyDescent="0.25">
      <c r="A70" s="1">
        <v>62</v>
      </c>
      <c r="B70" s="1"/>
      <c r="C70" s="1"/>
      <c r="D70" s="1"/>
      <c r="E70" s="1"/>
      <c r="F70" s="1"/>
      <c r="G70" s="1"/>
      <c r="H70" s="1" t="s">
        <v>91</v>
      </c>
      <c r="I70" s="73"/>
      <c r="J70" s="135" t="s">
        <v>91</v>
      </c>
      <c r="K70" s="74"/>
      <c r="L70" s="72"/>
    </row>
    <row r="71" spans="1:12" x14ac:dyDescent="0.25">
      <c r="A71" s="1">
        <v>63</v>
      </c>
      <c r="B71" s="1"/>
      <c r="C71" s="1"/>
      <c r="D71" s="1"/>
      <c r="E71" s="1"/>
      <c r="F71" s="1"/>
      <c r="G71" s="1"/>
      <c r="H71" s="1" t="s">
        <v>91</v>
      </c>
      <c r="I71" s="73"/>
      <c r="J71" s="135" t="s">
        <v>91</v>
      </c>
      <c r="K71" s="74"/>
      <c r="L71" s="72"/>
    </row>
    <row r="72" spans="1:12" x14ac:dyDescent="0.25">
      <c r="A72" s="1">
        <v>64</v>
      </c>
      <c r="B72" s="1"/>
      <c r="C72" s="1"/>
      <c r="D72" s="1"/>
      <c r="E72" s="1"/>
      <c r="F72" s="1"/>
      <c r="G72" s="1"/>
      <c r="H72" s="1" t="s">
        <v>91</v>
      </c>
      <c r="I72" s="73"/>
      <c r="J72" s="135" t="s">
        <v>91</v>
      </c>
      <c r="K72" s="74"/>
      <c r="L72" s="72"/>
    </row>
    <row r="73" spans="1:12" x14ac:dyDescent="0.25">
      <c r="A73" s="1">
        <v>65</v>
      </c>
      <c r="B73" s="1"/>
      <c r="C73" s="1"/>
      <c r="D73" s="1"/>
      <c r="E73" s="1"/>
      <c r="F73" s="1"/>
      <c r="G73" s="1"/>
      <c r="H73" s="1" t="s">
        <v>91</v>
      </c>
      <c r="I73" s="73"/>
      <c r="J73" s="135" t="s">
        <v>91</v>
      </c>
      <c r="K73" s="74"/>
      <c r="L73" s="72"/>
    </row>
    <row r="74" spans="1:12" x14ac:dyDescent="0.25">
      <c r="A74" s="1">
        <v>66</v>
      </c>
      <c r="B74" s="1"/>
      <c r="C74" s="1"/>
      <c r="D74" s="1"/>
      <c r="E74" s="1"/>
      <c r="F74" s="1"/>
      <c r="G74" s="1"/>
      <c r="H74" s="1" t="s">
        <v>91</v>
      </c>
      <c r="I74" s="73"/>
      <c r="J74" s="135" t="s">
        <v>91</v>
      </c>
      <c r="K74" s="74"/>
      <c r="L74" s="72"/>
    </row>
    <row r="75" spans="1:12" x14ac:dyDescent="0.25">
      <c r="A75" s="1">
        <v>67</v>
      </c>
      <c r="B75" s="1"/>
      <c r="C75" s="1"/>
      <c r="D75" s="1"/>
      <c r="E75" s="1"/>
      <c r="F75" s="1"/>
      <c r="G75" s="1"/>
      <c r="H75" s="1" t="s">
        <v>91</v>
      </c>
      <c r="I75" s="73"/>
      <c r="J75" s="135" t="s">
        <v>91</v>
      </c>
      <c r="K75" s="74"/>
      <c r="L75" s="72"/>
    </row>
    <row r="76" spans="1:12" x14ac:dyDescent="0.25">
      <c r="A76" s="1">
        <v>68</v>
      </c>
      <c r="B76" s="1"/>
      <c r="C76" s="1"/>
      <c r="D76" s="1"/>
      <c r="E76" s="1"/>
      <c r="F76" s="1"/>
      <c r="G76" s="1"/>
      <c r="H76" s="1" t="s">
        <v>91</v>
      </c>
      <c r="I76" s="73"/>
      <c r="J76" s="135" t="s">
        <v>91</v>
      </c>
      <c r="K76" s="74"/>
      <c r="L76" s="72"/>
    </row>
    <row r="77" spans="1:12" x14ac:dyDescent="0.25">
      <c r="A77" s="1">
        <v>69</v>
      </c>
      <c r="B77" s="1"/>
      <c r="C77" s="1"/>
      <c r="D77" s="1"/>
      <c r="E77" s="1"/>
      <c r="F77" s="1"/>
      <c r="G77" s="1"/>
      <c r="H77" s="1" t="s">
        <v>91</v>
      </c>
      <c r="I77" s="73"/>
      <c r="J77" s="135" t="s">
        <v>91</v>
      </c>
      <c r="K77" s="74"/>
      <c r="L77" s="72"/>
    </row>
    <row r="78" spans="1:12" x14ac:dyDescent="0.25">
      <c r="A78" s="1">
        <v>70</v>
      </c>
      <c r="B78" s="1"/>
      <c r="C78" s="1"/>
      <c r="D78" s="1"/>
      <c r="E78" s="1"/>
      <c r="F78" s="1"/>
      <c r="G78" s="1"/>
      <c r="H78" s="1" t="s">
        <v>91</v>
      </c>
      <c r="I78" s="73"/>
      <c r="J78" s="135" t="s">
        <v>91</v>
      </c>
      <c r="K78" s="74"/>
      <c r="L78" s="72"/>
    </row>
    <row r="79" spans="1:12" x14ac:dyDescent="0.25">
      <c r="A79" s="1">
        <v>71</v>
      </c>
      <c r="B79" s="1"/>
      <c r="C79" s="1"/>
      <c r="D79" s="1"/>
      <c r="E79" s="1"/>
      <c r="F79" s="1"/>
      <c r="G79" s="1"/>
      <c r="H79" s="1" t="s">
        <v>91</v>
      </c>
      <c r="I79" s="73"/>
      <c r="J79" s="135" t="s">
        <v>91</v>
      </c>
      <c r="K79" s="74"/>
      <c r="L79" s="72"/>
    </row>
    <row r="80" spans="1:12" x14ac:dyDescent="0.25">
      <c r="A80" s="1">
        <v>72</v>
      </c>
      <c r="B80" s="1"/>
      <c r="C80" s="1"/>
      <c r="D80" s="1"/>
      <c r="E80" s="1"/>
      <c r="F80" s="1"/>
      <c r="G80" s="1"/>
      <c r="H80" s="1" t="s">
        <v>91</v>
      </c>
      <c r="I80" s="73"/>
      <c r="J80" s="135" t="s">
        <v>91</v>
      </c>
      <c r="K80" s="74"/>
      <c r="L80" s="72"/>
    </row>
    <row r="81" spans="1:12" x14ac:dyDescent="0.25">
      <c r="A81" s="1">
        <v>73</v>
      </c>
      <c r="B81" s="1"/>
      <c r="C81" s="1"/>
      <c r="D81" s="1"/>
      <c r="E81" s="1"/>
      <c r="F81" s="1"/>
      <c r="G81" s="1"/>
      <c r="H81" s="1" t="s">
        <v>91</v>
      </c>
      <c r="I81" s="73"/>
      <c r="J81" s="135" t="s">
        <v>91</v>
      </c>
      <c r="K81" s="74"/>
      <c r="L81" s="72"/>
    </row>
    <row r="82" spans="1:12" x14ac:dyDescent="0.25">
      <c r="A82" s="1">
        <v>74</v>
      </c>
      <c r="B82" s="1"/>
      <c r="C82" s="1"/>
      <c r="D82" s="1"/>
      <c r="E82" s="1"/>
      <c r="F82" s="1"/>
      <c r="G82" s="1"/>
      <c r="H82" s="1" t="s">
        <v>91</v>
      </c>
      <c r="I82" s="73"/>
      <c r="J82" s="135" t="s">
        <v>91</v>
      </c>
      <c r="K82" s="74"/>
      <c r="L82" s="72"/>
    </row>
    <row r="83" spans="1:12" x14ac:dyDescent="0.25">
      <c r="A83" s="1">
        <v>75</v>
      </c>
      <c r="B83" s="1"/>
      <c r="C83" s="1"/>
      <c r="D83" s="1"/>
      <c r="E83" s="1"/>
      <c r="F83" s="1"/>
      <c r="G83" s="1"/>
      <c r="H83" s="1" t="s">
        <v>91</v>
      </c>
      <c r="I83" s="73"/>
      <c r="J83" s="135" t="s">
        <v>91</v>
      </c>
      <c r="K83" s="74"/>
      <c r="L83" s="72"/>
    </row>
    <row r="84" spans="1:12" x14ac:dyDescent="0.25">
      <c r="A84" s="1">
        <v>76</v>
      </c>
      <c r="B84" s="1"/>
      <c r="C84" s="1"/>
      <c r="D84" s="1"/>
      <c r="E84" s="1"/>
      <c r="F84" s="1"/>
      <c r="G84" s="1"/>
      <c r="H84" s="1" t="s">
        <v>91</v>
      </c>
      <c r="I84" s="73"/>
      <c r="J84" s="135" t="s">
        <v>91</v>
      </c>
      <c r="K84" s="74"/>
      <c r="L84" s="72"/>
    </row>
    <row r="85" spans="1:12" x14ac:dyDescent="0.25">
      <c r="A85" s="1">
        <v>77</v>
      </c>
      <c r="B85" s="1"/>
      <c r="C85" s="1"/>
      <c r="D85" s="1"/>
      <c r="E85" s="1"/>
      <c r="F85" s="1"/>
      <c r="G85" s="1"/>
      <c r="H85" s="1" t="s">
        <v>91</v>
      </c>
      <c r="I85" s="73"/>
      <c r="J85" s="135" t="s">
        <v>91</v>
      </c>
      <c r="K85" s="74"/>
      <c r="L85" s="72"/>
    </row>
    <row r="86" spans="1:12" x14ac:dyDescent="0.25">
      <c r="A86" s="1">
        <v>78</v>
      </c>
      <c r="B86" s="1"/>
      <c r="C86" s="1"/>
      <c r="D86" s="1"/>
      <c r="E86" s="1"/>
      <c r="F86" s="1"/>
      <c r="G86" s="1"/>
      <c r="H86" s="1" t="s">
        <v>91</v>
      </c>
      <c r="I86" s="73"/>
      <c r="J86" s="135" t="s">
        <v>91</v>
      </c>
      <c r="K86" s="74"/>
      <c r="L86" s="72"/>
    </row>
    <row r="87" spans="1:12" x14ac:dyDescent="0.25">
      <c r="A87" s="1">
        <v>79</v>
      </c>
      <c r="B87" s="1"/>
      <c r="C87" s="1"/>
      <c r="D87" s="1"/>
      <c r="E87" s="1"/>
      <c r="F87" s="1"/>
      <c r="G87" s="1"/>
      <c r="H87" s="1" t="s">
        <v>91</v>
      </c>
      <c r="I87" s="73"/>
      <c r="J87" s="135" t="s">
        <v>91</v>
      </c>
      <c r="K87" s="74"/>
      <c r="L87" s="72"/>
    </row>
    <row r="88" spans="1:12" x14ac:dyDescent="0.25">
      <c r="A88" s="1">
        <v>80</v>
      </c>
      <c r="B88" s="1"/>
      <c r="C88" s="1"/>
      <c r="D88" s="1"/>
      <c r="E88" s="1"/>
      <c r="F88" s="1"/>
      <c r="G88" s="1"/>
      <c r="H88" s="1" t="s">
        <v>91</v>
      </c>
      <c r="I88" s="73"/>
      <c r="J88" s="135" t="s">
        <v>91</v>
      </c>
      <c r="K88" s="74"/>
      <c r="L88" s="72"/>
    </row>
    <row r="89" spans="1:12" x14ac:dyDescent="0.25">
      <c r="A89" s="1">
        <v>81</v>
      </c>
      <c r="B89" s="1"/>
      <c r="C89" s="1"/>
      <c r="D89" s="1"/>
      <c r="E89" s="1"/>
      <c r="F89" s="1"/>
      <c r="G89" s="1"/>
      <c r="H89" s="1" t="s">
        <v>91</v>
      </c>
      <c r="I89" s="73"/>
      <c r="J89" s="135" t="s">
        <v>91</v>
      </c>
      <c r="K89" s="74"/>
      <c r="L89" s="72"/>
    </row>
    <row r="90" spans="1:12" x14ac:dyDescent="0.25">
      <c r="A90" s="1">
        <v>82</v>
      </c>
      <c r="B90" s="1"/>
      <c r="C90" s="1"/>
      <c r="D90" s="1"/>
      <c r="E90" s="1"/>
      <c r="F90" s="1"/>
      <c r="G90" s="1"/>
      <c r="H90" s="1" t="s">
        <v>91</v>
      </c>
      <c r="I90" s="73"/>
      <c r="J90" s="135" t="s">
        <v>91</v>
      </c>
      <c r="K90" s="74"/>
      <c r="L90" s="72"/>
    </row>
    <row r="91" spans="1:12" x14ac:dyDescent="0.25">
      <c r="A91" s="1">
        <v>83</v>
      </c>
      <c r="B91" s="1"/>
      <c r="C91" s="1"/>
      <c r="D91" s="1"/>
      <c r="E91" s="1"/>
      <c r="F91" s="1"/>
      <c r="G91" s="1"/>
      <c r="H91" s="1" t="s">
        <v>91</v>
      </c>
      <c r="I91" s="73"/>
      <c r="J91" s="135" t="s">
        <v>91</v>
      </c>
      <c r="K91" s="74"/>
      <c r="L91" s="72"/>
    </row>
    <row r="92" spans="1:12" x14ac:dyDescent="0.25">
      <c r="A92" s="1">
        <v>84</v>
      </c>
      <c r="B92" s="1"/>
      <c r="C92" s="1"/>
      <c r="D92" s="1"/>
      <c r="E92" s="1"/>
      <c r="F92" s="1"/>
      <c r="G92" s="1"/>
      <c r="H92" s="1" t="s">
        <v>91</v>
      </c>
      <c r="I92" s="73"/>
      <c r="J92" s="135" t="s">
        <v>91</v>
      </c>
      <c r="K92" s="74"/>
      <c r="L92" s="72"/>
    </row>
    <row r="93" spans="1:12" x14ac:dyDescent="0.25">
      <c r="A93" s="1">
        <v>85</v>
      </c>
      <c r="B93" s="1"/>
      <c r="C93" s="1"/>
      <c r="D93" s="1"/>
      <c r="E93" s="1"/>
      <c r="F93" s="1"/>
      <c r="G93" s="1"/>
      <c r="H93" s="1" t="s">
        <v>91</v>
      </c>
      <c r="I93" s="73"/>
      <c r="J93" s="135" t="s">
        <v>91</v>
      </c>
      <c r="K93" s="74"/>
      <c r="L93" s="72"/>
    </row>
    <row r="94" spans="1:12" x14ac:dyDescent="0.25">
      <c r="A94" s="1">
        <v>86</v>
      </c>
      <c r="B94" s="1"/>
      <c r="C94" s="1"/>
      <c r="D94" s="1"/>
      <c r="E94" s="1"/>
      <c r="F94" s="1"/>
      <c r="G94" s="1"/>
      <c r="H94" s="1" t="s">
        <v>91</v>
      </c>
      <c r="I94" s="73"/>
      <c r="J94" s="135" t="s">
        <v>91</v>
      </c>
      <c r="K94" s="74"/>
      <c r="L94" s="72"/>
    </row>
    <row r="95" spans="1:12" x14ac:dyDescent="0.25">
      <c r="A95" s="1">
        <v>87</v>
      </c>
      <c r="B95" s="1"/>
      <c r="C95" s="1"/>
      <c r="D95" s="1"/>
      <c r="E95" s="1"/>
      <c r="F95" s="1"/>
      <c r="G95" s="1"/>
      <c r="H95" s="1" t="s">
        <v>91</v>
      </c>
      <c r="I95" s="73"/>
      <c r="J95" s="135" t="s">
        <v>91</v>
      </c>
      <c r="K95" s="74"/>
      <c r="L95" s="72"/>
    </row>
    <row r="96" spans="1:12" x14ac:dyDescent="0.25">
      <c r="A96" s="1">
        <v>88</v>
      </c>
      <c r="B96" s="1"/>
      <c r="C96" s="1"/>
      <c r="D96" s="1"/>
      <c r="E96" s="1"/>
      <c r="F96" s="1"/>
      <c r="G96" s="1"/>
      <c r="H96" s="1" t="s">
        <v>91</v>
      </c>
      <c r="I96" s="73"/>
      <c r="J96" s="135" t="s">
        <v>91</v>
      </c>
      <c r="K96" s="74"/>
      <c r="L96" s="72"/>
    </row>
    <row r="97" spans="1:12" x14ac:dyDescent="0.25">
      <c r="A97" s="1">
        <v>89</v>
      </c>
      <c r="B97" s="1"/>
      <c r="C97" s="1"/>
      <c r="D97" s="1"/>
      <c r="E97" s="1"/>
      <c r="F97" s="1"/>
      <c r="G97" s="1"/>
      <c r="H97" s="1" t="s">
        <v>91</v>
      </c>
      <c r="I97" s="73"/>
      <c r="J97" s="135" t="s">
        <v>91</v>
      </c>
      <c r="K97" s="74"/>
      <c r="L97" s="72"/>
    </row>
    <row r="98" spans="1:12" x14ac:dyDescent="0.25">
      <c r="A98" s="1">
        <v>90</v>
      </c>
      <c r="B98" s="1"/>
      <c r="C98" s="1"/>
      <c r="D98" s="1"/>
      <c r="E98" s="1"/>
      <c r="F98" s="1"/>
      <c r="G98" s="1"/>
      <c r="H98" s="1" t="s">
        <v>91</v>
      </c>
      <c r="I98" s="73"/>
      <c r="J98" s="135" t="s">
        <v>91</v>
      </c>
      <c r="K98" s="74"/>
      <c r="L98" s="72"/>
    </row>
    <row r="99" spans="1:12" x14ac:dyDescent="0.25">
      <c r="A99" s="1">
        <v>91</v>
      </c>
      <c r="B99" s="1"/>
      <c r="C99" s="1"/>
      <c r="D99" s="1"/>
      <c r="E99" s="1"/>
      <c r="F99" s="1"/>
      <c r="G99" s="1"/>
      <c r="H99" s="1" t="s">
        <v>91</v>
      </c>
      <c r="I99" s="73"/>
      <c r="J99" s="135" t="s">
        <v>91</v>
      </c>
      <c r="K99" s="74"/>
      <c r="L99" s="72"/>
    </row>
    <row r="100" spans="1:12" x14ac:dyDescent="0.25">
      <c r="A100" s="1">
        <v>92</v>
      </c>
      <c r="B100" s="1"/>
      <c r="C100" s="1"/>
      <c r="D100" s="1"/>
      <c r="E100" s="1"/>
      <c r="F100" s="1"/>
      <c r="G100" s="1"/>
      <c r="H100" s="1" t="s">
        <v>91</v>
      </c>
      <c r="I100" s="73"/>
      <c r="J100" s="135" t="s">
        <v>91</v>
      </c>
      <c r="K100" s="74"/>
      <c r="L100" s="72"/>
    </row>
    <row r="101" spans="1:12" x14ac:dyDescent="0.25">
      <c r="A101" s="1">
        <v>93</v>
      </c>
      <c r="B101" s="1"/>
      <c r="C101" s="1"/>
      <c r="D101" s="1"/>
      <c r="E101" s="1"/>
      <c r="F101" s="1"/>
      <c r="G101" s="1"/>
      <c r="H101" s="1" t="s">
        <v>91</v>
      </c>
      <c r="I101" s="73"/>
      <c r="J101" s="135" t="s">
        <v>91</v>
      </c>
      <c r="K101" s="74"/>
      <c r="L101" s="72"/>
    </row>
    <row r="102" spans="1:12" x14ac:dyDescent="0.25">
      <c r="A102" s="1">
        <v>94</v>
      </c>
      <c r="B102" s="1"/>
      <c r="C102" s="1"/>
      <c r="D102" s="1"/>
      <c r="E102" s="1"/>
      <c r="F102" s="1"/>
      <c r="G102" s="1"/>
      <c r="H102" s="1" t="s">
        <v>91</v>
      </c>
      <c r="I102" s="73"/>
      <c r="J102" s="135" t="s">
        <v>91</v>
      </c>
      <c r="K102" s="74"/>
      <c r="L102" s="72"/>
    </row>
    <row r="103" spans="1:12" x14ac:dyDescent="0.25">
      <c r="A103" s="1">
        <v>95</v>
      </c>
      <c r="B103" s="1"/>
      <c r="C103" s="1"/>
      <c r="D103" s="1"/>
      <c r="E103" s="1"/>
      <c r="F103" s="1"/>
      <c r="G103" s="1"/>
      <c r="H103" s="1" t="s">
        <v>91</v>
      </c>
      <c r="I103" s="73"/>
      <c r="J103" s="135" t="s">
        <v>91</v>
      </c>
      <c r="K103" s="74"/>
      <c r="L103" s="72"/>
    </row>
    <row r="104" spans="1:12" x14ac:dyDescent="0.25">
      <c r="A104" s="1">
        <v>96</v>
      </c>
      <c r="B104" s="1"/>
      <c r="C104" s="1"/>
      <c r="D104" s="1"/>
      <c r="E104" s="1"/>
      <c r="F104" s="1"/>
      <c r="G104" s="1"/>
      <c r="H104" s="1" t="s">
        <v>91</v>
      </c>
      <c r="I104" s="73"/>
      <c r="J104" s="135" t="s">
        <v>91</v>
      </c>
      <c r="K104" s="74"/>
      <c r="L104" s="72"/>
    </row>
    <row r="105" spans="1:12" x14ac:dyDescent="0.25">
      <c r="A105" s="1">
        <v>97</v>
      </c>
      <c r="B105" s="1"/>
      <c r="C105" s="1"/>
      <c r="D105" s="1"/>
      <c r="E105" s="1"/>
      <c r="F105" s="1"/>
      <c r="G105" s="1"/>
      <c r="H105" s="1" t="s">
        <v>91</v>
      </c>
      <c r="I105" s="73"/>
      <c r="J105" s="135" t="s">
        <v>91</v>
      </c>
      <c r="K105" s="74"/>
      <c r="L105" s="72"/>
    </row>
    <row r="106" spans="1:12" x14ac:dyDescent="0.25">
      <c r="A106" s="1">
        <v>98</v>
      </c>
      <c r="B106" s="1"/>
      <c r="C106" s="1"/>
      <c r="D106" s="1"/>
      <c r="E106" s="1"/>
      <c r="F106" s="1"/>
      <c r="G106" s="1"/>
      <c r="H106" s="1" t="s">
        <v>91</v>
      </c>
      <c r="I106" s="73"/>
      <c r="J106" s="135" t="s">
        <v>91</v>
      </c>
      <c r="K106" s="74"/>
      <c r="L106" s="72"/>
    </row>
    <row r="107" spans="1:12" x14ac:dyDescent="0.25">
      <c r="A107" s="1">
        <v>99</v>
      </c>
      <c r="B107" s="1"/>
      <c r="C107" s="1"/>
      <c r="D107" s="1"/>
      <c r="E107" s="1"/>
      <c r="F107" s="1"/>
      <c r="G107" s="1"/>
      <c r="H107" s="1" t="s">
        <v>91</v>
      </c>
      <c r="I107" s="73"/>
      <c r="J107" s="135" t="s">
        <v>91</v>
      </c>
      <c r="K107" s="74"/>
      <c r="L107" s="72"/>
    </row>
    <row r="108" spans="1:12" x14ac:dyDescent="0.25">
      <c r="A108" s="1">
        <v>100</v>
      </c>
      <c r="B108" s="1"/>
      <c r="C108" s="1"/>
      <c r="D108" s="1"/>
      <c r="E108" s="1"/>
      <c r="F108" s="1"/>
      <c r="G108" s="1"/>
      <c r="H108" s="1" t="s">
        <v>91</v>
      </c>
      <c r="I108" s="73"/>
      <c r="J108" s="135" t="s">
        <v>91</v>
      </c>
      <c r="K108" s="74"/>
      <c r="L108" s="72"/>
    </row>
    <row r="109" spans="1:12" x14ac:dyDescent="0.25">
      <c r="A109" s="1">
        <v>101</v>
      </c>
      <c r="B109" s="1"/>
      <c r="C109" s="1"/>
      <c r="D109" s="1"/>
      <c r="E109" s="1"/>
      <c r="F109" s="1"/>
      <c r="G109" s="1"/>
      <c r="H109" s="1" t="s">
        <v>91</v>
      </c>
      <c r="I109" s="73"/>
      <c r="J109" s="135" t="s">
        <v>91</v>
      </c>
      <c r="K109" s="74"/>
      <c r="L109" s="72"/>
    </row>
    <row r="110" spans="1:12" x14ac:dyDescent="0.25">
      <c r="A110" s="1">
        <v>102</v>
      </c>
      <c r="B110" s="1"/>
      <c r="C110" s="1"/>
      <c r="D110" s="1"/>
      <c r="E110" s="1"/>
      <c r="F110" s="1"/>
      <c r="G110" s="1"/>
      <c r="H110" s="1" t="s">
        <v>91</v>
      </c>
      <c r="I110" s="73"/>
      <c r="J110" s="135" t="s">
        <v>91</v>
      </c>
      <c r="K110" s="74"/>
      <c r="L110" s="72"/>
    </row>
    <row r="111" spans="1:12" x14ac:dyDescent="0.25">
      <c r="A111" s="1">
        <v>103</v>
      </c>
      <c r="B111" s="1"/>
      <c r="C111" s="1"/>
      <c r="D111" s="1"/>
      <c r="E111" s="1"/>
      <c r="F111" s="1"/>
      <c r="G111" s="1"/>
      <c r="H111" s="1" t="s">
        <v>91</v>
      </c>
      <c r="I111" s="73"/>
      <c r="J111" s="135" t="s">
        <v>91</v>
      </c>
      <c r="K111" s="74"/>
      <c r="L111" s="72"/>
    </row>
    <row r="112" spans="1:12" x14ac:dyDescent="0.25">
      <c r="A112" s="1">
        <v>104</v>
      </c>
      <c r="B112" s="1"/>
      <c r="C112" s="1"/>
      <c r="D112" s="1"/>
      <c r="E112" s="1"/>
      <c r="F112" s="1"/>
      <c r="G112" s="1"/>
      <c r="H112" s="1" t="s">
        <v>91</v>
      </c>
      <c r="I112" s="73"/>
      <c r="J112" s="135" t="s">
        <v>91</v>
      </c>
      <c r="K112" s="74"/>
      <c r="L112" s="72"/>
    </row>
    <row r="113" spans="1:12" x14ac:dyDescent="0.25">
      <c r="A113" s="1">
        <v>105</v>
      </c>
      <c r="B113" s="1"/>
      <c r="C113" s="1"/>
      <c r="D113" s="1"/>
      <c r="E113" s="1"/>
      <c r="F113" s="1"/>
      <c r="G113" s="1"/>
      <c r="H113" s="1" t="s">
        <v>91</v>
      </c>
      <c r="I113" s="73"/>
      <c r="J113" s="135" t="s">
        <v>91</v>
      </c>
      <c r="K113" s="74"/>
      <c r="L113" s="72"/>
    </row>
    <row r="114" spans="1:12" x14ac:dyDescent="0.25">
      <c r="A114" s="1">
        <v>106</v>
      </c>
      <c r="B114" s="1"/>
      <c r="C114" s="1"/>
      <c r="D114" s="1"/>
      <c r="E114" s="1"/>
      <c r="F114" s="1"/>
      <c r="G114" s="1"/>
      <c r="H114" s="1" t="s">
        <v>91</v>
      </c>
      <c r="I114" s="73"/>
      <c r="J114" s="135" t="s">
        <v>91</v>
      </c>
      <c r="K114" s="74"/>
      <c r="L114" s="72"/>
    </row>
    <row r="115" spans="1:12" x14ac:dyDescent="0.25">
      <c r="A115" s="1">
        <v>107</v>
      </c>
      <c r="B115" s="1"/>
      <c r="C115" s="1"/>
      <c r="D115" s="1"/>
      <c r="E115" s="1"/>
      <c r="F115" s="1"/>
      <c r="G115" s="1"/>
      <c r="H115" s="1" t="s">
        <v>91</v>
      </c>
      <c r="I115" s="73"/>
      <c r="J115" s="135" t="s">
        <v>91</v>
      </c>
      <c r="K115" s="74"/>
      <c r="L115" s="72"/>
    </row>
    <row r="116" spans="1:12" x14ac:dyDescent="0.25">
      <c r="A116" s="1">
        <v>108</v>
      </c>
      <c r="B116" s="1"/>
      <c r="C116" s="1"/>
      <c r="D116" s="1"/>
      <c r="E116" s="1"/>
      <c r="F116" s="1"/>
      <c r="G116" s="1"/>
      <c r="H116" s="1" t="s">
        <v>91</v>
      </c>
      <c r="I116" s="73"/>
      <c r="J116" s="135" t="s">
        <v>91</v>
      </c>
      <c r="K116" s="74"/>
      <c r="L116" s="72"/>
    </row>
    <row r="117" spans="1:12" x14ac:dyDescent="0.25">
      <c r="A117" s="1">
        <v>109</v>
      </c>
      <c r="B117" s="1"/>
      <c r="C117" s="1"/>
      <c r="D117" s="1"/>
      <c r="E117" s="1"/>
      <c r="F117" s="1"/>
      <c r="G117" s="1"/>
      <c r="H117" s="1" t="s">
        <v>91</v>
      </c>
      <c r="I117" s="73"/>
      <c r="J117" s="135" t="s">
        <v>91</v>
      </c>
      <c r="K117" s="74"/>
      <c r="L117" s="72"/>
    </row>
    <row r="118" spans="1:12" x14ac:dyDescent="0.25">
      <c r="A118" s="1">
        <v>110</v>
      </c>
      <c r="B118" s="1"/>
      <c r="C118" s="1"/>
      <c r="D118" s="1"/>
      <c r="E118" s="1"/>
      <c r="F118" s="1"/>
      <c r="G118" s="1"/>
      <c r="H118" s="1" t="s">
        <v>91</v>
      </c>
      <c r="I118" s="73"/>
      <c r="J118" s="135" t="s">
        <v>91</v>
      </c>
      <c r="K118" s="74"/>
      <c r="L118" s="72"/>
    </row>
    <row r="119" spans="1:12" x14ac:dyDescent="0.25">
      <c r="A119" s="1">
        <v>111</v>
      </c>
      <c r="B119" s="1"/>
      <c r="C119" s="1"/>
      <c r="D119" s="1"/>
      <c r="E119" s="1"/>
      <c r="F119" s="1"/>
      <c r="G119" s="1"/>
      <c r="H119" s="1" t="s">
        <v>91</v>
      </c>
      <c r="I119" s="73"/>
      <c r="J119" s="135" t="s">
        <v>91</v>
      </c>
      <c r="K119" s="74"/>
      <c r="L119" s="72"/>
    </row>
    <row r="120" spans="1:12" x14ac:dyDescent="0.25">
      <c r="A120" s="1">
        <v>112</v>
      </c>
      <c r="B120" s="1"/>
      <c r="C120" s="1"/>
      <c r="D120" s="1"/>
      <c r="E120" s="1"/>
      <c r="F120" s="1"/>
      <c r="G120" s="1"/>
      <c r="H120" s="1" t="s">
        <v>91</v>
      </c>
      <c r="I120" s="73"/>
      <c r="J120" s="135" t="s">
        <v>91</v>
      </c>
      <c r="K120" s="74"/>
      <c r="L120" s="72"/>
    </row>
    <row r="121" spans="1:12" x14ac:dyDescent="0.25">
      <c r="A121" s="1">
        <v>113</v>
      </c>
      <c r="B121" s="1"/>
      <c r="C121" s="1"/>
      <c r="D121" s="1"/>
      <c r="E121" s="1"/>
      <c r="F121" s="1"/>
      <c r="G121" s="1"/>
      <c r="H121" s="1" t="s">
        <v>91</v>
      </c>
      <c r="I121" s="73"/>
      <c r="J121" s="135" t="s">
        <v>91</v>
      </c>
      <c r="K121" s="74"/>
      <c r="L121" s="72"/>
    </row>
    <row r="122" spans="1:12" x14ac:dyDescent="0.25">
      <c r="A122" s="1">
        <v>114</v>
      </c>
      <c r="B122" s="1"/>
      <c r="C122" s="1"/>
      <c r="D122" s="1"/>
      <c r="E122" s="1"/>
      <c r="F122" s="1"/>
      <c r="G122" s="1"/>
      <c r="H122" s="1" t="s">
        <v>91</v>
      </c>
      <c r="I122" s="73"/>
      <c r="J122" s="135" t="s">
        <v>91</v>
      </c>
      <c r="K122" s="74"/>
      <c r="L122" s="72"/>
    </row>
    <row r="123" spans="1:12" x14ac:dyDescent="0.25">
      <c r="A123" s="1">
        <v>115</v>
      </c>
      <c r="B123" s="1"/>
      <c r="C123" s="1"/>
      <c r="D123" s="1"/>
      <c r="E123" s="1"/>
      <c r="F123" s="1"/>
      <c r="G123" s="1"/>
      <c r="H123" s="1" t="s">
        <v>91</v>
      </c>
      <c r="I123" s="73"/>
      <c r="J123" s="135" t="s">
        <v>91</v>
      </c>
      <c r="K123" s="74"/>
      <c r="L123" s="72"/>
    </row>
    <row r="124" spans="1:12" x14ac:dyDescent="0.25">
      <c r="A124" s="1">
        <v>116</v>
      </c>
      <c r="B124" s="1"/>
      <c r="C124" s="1"/>
      <c r="D124" s="1"/>
      <c r="E124" s="1"/>
      <c r="F124" s="1"/>
      <c r="G124" s="1"/>
      <c r="H124" s="1" t="s">
        <v>91</v>
      </c>
      <c r="I124" s="73"/>
      <c r="J124" s="135" t="s">
        <v>91</v>
      </c>
      <c r="K124" s="74"/>
      <c r="L124" s="72"/>
    </row>
    <row r="125" spans="1:12" x14ac:dyDescent="0.25">
      <c r="A125" s="1">
        <v>117</v>
      </c>
      <c r="B125" s="1"/>
      <c r="C125" s="1"/>
      <c r="D125" s="1"/>
      <c r="E125" s="1"/>
      <c r="F125" s="1"/>
      <c r="G125" s="1"/>
      <c r="H125" s="1" t="s">
        <v>91</v>
      </c>
      <c r="I125" s="73"/>
      <c r="J125" s="135" t="s">
        <v>91</v>
      </c>
      <c r="K125" s="74"/>
      <c r="L125" s="72"/>
    </row>
    <row r="126" spans="1:12" x14ac:dyDescent="0.25">
      <c r="A126" s="1">
        <v>118</v>
      </c>
      <c r="B126" s="1"/>
      <c r="C126" s="1"/>
      <c r="D126" s="1"/>
      <c r="E126" s="1"/>
      <c r="F126" s="1"/>
      <c r="G126" s="1"/>
      <c r="H126" s="1" t="s">
        <v>91</v>
      </c>
      <c r="I126" s="73"/>
      <c r="J126" s="135" t="s">
        <v>91</v>
      </c>
      <c r="K126" s="74"/>
      <c r="L126" s="72"/>
    </row>
    <row r="127" spans="1:12" x14ac:dyDescent="0.25">
      <c r="A127" s="1">
        <v>119</v>
      </c>
      <c r="B127" s="1"/>
      <c r="C127" s="1"/>
      <c r="D127" s="1"/>
      <c r="E127" s="1"/>
      <c r="F127" s="1"/>
      <c r="G127" s="1"/>
      <c r="H127" s="1" t="s">
        <v>91</v>
      </c>
      <c r="I127" s="73"/>
      <c r="J127" s="135" t="s">
        <v>91</v>
      </c>
      <c r="K127" s="74"/>
      <c r="L127" s="72"/>
    </row>
    <row r="128" spans="1:12" x14ac:dyDescent="0.25">
      <c r="A128" s="1">
        <v>120</v>
      </c>
      <c r="B128" s="1"/>
      <c r="C128" s="1"/>
      <c r="D128" s="1"/>
      <c r="E128" s="1"/>
      <c r="F128" s="1"/>
      <c r="G128" s="1"/>
      <c r="H128" s="1" t="s">
        <v>91</v>
      </c>
      <c r="I128" s="73"/>
      <c r="J128" s="135" t="s">
        <v>91</v>
      </c>
      <c r="K128" s="74"/>
      <c r="L128" s="72"/>
    </row>
    <row r="129" spans="1:12" x14ac:dyDescent="0.25">
      <c r="A129" s="1">
        <v>121</v>
      </c>
      <c r="B129" s="1"/>
      <c r="C129" s="1"/>
      <c r="D129" s="1"/>
      <c r="E129" s="1"/>
      <c r="F129" s="1"/>
      <c r="G129" s="1"/>
      <c r="H129" s="1" t="s">
        <v>91</v>
      </c>
      <c r="I129" s="73"/>
      <c r="J129" s="135" t="s">
        <v>91</v>
      </c>
      <c r="K129" s="74"/>
      <c r="L129" s="72"/>
    </row>
    <row r="130" spans="1:12" x14ac:dyDescent="0.25">
      <c r="A130" s="1">
        <v>122</v>
      </c>
      <c r="B130" s="1"/>
      <c r="C130" s="1"/>
      <c r="D130" s="1"/>
      <c r="E130" s="1"/>
      <c r="F130" s="1"/>
      <c r="G130" s="1"/>
      <c r="H130" s="1" t="s">
        <v>91</v>
      </c>
      <c r="I130" s="73"/>
      <c r="J130" s="135" t="s">
        <v>91</v>
      </c>
      <c r="K130" s="74"/>
      <c r="L130" s="72"/>
    </row>
    <row r="131" spans="1:12" x14ac:dyDescent="0.25">
      <c r="A131" s="1">
        <v>123</v>
      </c>
      <c r="B131" s="1"/>
      <c r="C131" s="1"/>
      <c r="D131" s="1"/>
      <c r="E131" s="1"/>
      <c r="F131" s="1"/>
      <c r="G131" s="1"/>
      <c r="H131" s="1" t="s">
        <v>91</v>
      </c>
      <c r="I131" s="73"/>
      <c r="J131" s="135" t="s">
        <v>91</v>
      </c>
      <c r="K131" s="74"/>
      <c r="L131" s="72"/>
    </row>
    <row r="132" spans="1:12" x14ac:dyDescent="0.25">
      <c r="A132" s="1">
        <v>124</v>
      </c>
      <c r="B132" s="1"/>
      <c r="C132" s="1"/>
      <c r="D132" s="1"/>
      <c r="E132" s="1"/>
      <c r="F132" s="1"/>
      <c r="G132" s="1"/>
      <c r="H132" s="1" t="s">
        <v>91</v>
      </c>
      <c r="I132" s="73"/>
      <c r="J132" s="135" t="s">
        <v>91</v>
      </c>
      <c r="K132" s="74"/>
      <c r="L132" s="72"/>
    </row>
    <row r="133" spans="1:12" x14ac:dyDescent="0.25">
      <c r="A133" s="1">
        <v>125</v>
      </c>
      <c r="B133" s="1"/>
      <c r="C133" s="1"/>
      <c r="D133" s="1"/>
      <c r="E133" s="1"/>
      <c r="F133" s="1"/>
      <c r="G133" s="1"/>
      <c r="H133" s="1" t="s">
        <v>91</v>
      </c>
      <c r="I133" s="73"/>
      <c r="J133" s="135" t="s">
        <v>91</v>
      </c>
      <c r="K133" s="74"/>
      <c r="L133" s="72"/>
    </row>
    <row r="134" spans="1:12" x14ac:dyDescent="0.25">
      <c r="A134" s="1">
        <v>126</v>
      </c>
      <c r="B134" s="1"/>
      <c r="C134" s="1"/>
      <c r="D134" s="1"/>
      <c r="E134" s="1"/>
      <c r="F134" s="1"/>
      <c r="G134" s="1"/>
      <c r="H134" s="1" t="s">
        <v>91</v>
      </c>
      <c r="I134" s="73"/>
      <c r="J134" s="135" t="s">
        <v>91</v>
      </c>
      <c r="K134" s="74"/>
      <c r="L134" s="72"/>
    </row>
    <row r="135" spans="1:12" x14ac:dyDescent="0.25">
      <c r="A135" s="1">
        <v>127</v>
      </c>
      <c r="B135" s="1"/>
      <c r="C135" s="1"/>
      <c r="D135" s="1"/>
      <c r="E135" s="1"/>
      <c r="F135" s="1"/>
      <c r="G135" s="1"/>
      <c r="H135" s="1" t="s">
        <v>91</v>
      </c>
      <c r="I135" s="73"/>
      <c r="J135" s="135" t="s">
        <v>91</v>
      </c>
      <c r="K135" s="74"/>
      <c r="L135" s="72"/>
    </row>
    <row r="136" spans="1:12" x14ac:dyDescent="0.25">
      <c r="A136" s="1">
        <v>128</v>
      </c>
      <c r="B136" s="1"/>
      <c r="C136" s="1"/>
      <c r="D136" s="1"/>
      <c r="E136" s="1"/>
      <c r="F136" s="1"/>
      <c r="G136" s="1"/>
      <c r="H136" s="1" t="s">
        <v>91</v>
      </c>
      <c r="I136" s="73"/>
      <c r="J136" s="135" t="s">
        <v>91</v>
      </c>
      <c r="K136" s="74"/>
      <c r="L136" s="72"/>
    </row>
    <row r="137" spans="1:12" x14ac:dyDescent="0.25">
      <c r="A137" s="1">
        <v>129</v>
      </c>
      <c r="B137" s="1"/>
      <c r="C137" s="1"/>
      <c r="D137" s="1"/>
      <c r="E137" s="1"/>
      <c r="F137" s="1"/>
      <c r="G137" s="1"/>
      <c r="H137" s="1" t="s">
        <v>91</v>
      </c>
      <c r="I137" s="73"/>
      <c r="J137" s="135" t="s">
        <v>91</v>
      </c>
      <c r="K137" s="74"/>
      <c r="L137" s="72"/>
    </row>
    <row r="138" spans="1:12" x14ac:dyDescent="0.25">
      <c r="A138" s="1">
        <v>130</v>
      </c>
      <c r="B138" s="1"/>
      <c r="C138" s="1"/>
      <c r="D138" s="1"/>
      <c r="E138" s="1"/>
      <c r="F138" s="1"/>
      <c r="G138" s="1"/>
      <c r="H138" s="1" t="s">
        <v>91</v>
      </c>
      <c r="I138" s="73"/>
      <c r="J138" s="135" t="s">
        <v>91</v>
      </c>
      <c r="K138" s="74"/>
      <c r="L138" s="72"/>
    </row>
    <row r="139" spans="1:12" x14ac:dyDescent="0.25">
      <c r="A139" s="1">
        <v>131</v>
      </c>
      <c r="B139" s="1"/>
      <c r="C139" s="1"/>
      <c r="D139" s="1"/>
      <c r="E139" s="1"/>
      <c r="F139" s="1"/>
      <c r="G139" s="1"/>
      <c r="H139" s="1" t="s">
        <v>91</v>
      </c>
      <c r="I139" s="73"/>
      <c r="J139" s="135" t="s">
        <v>91</v>
      </c>
      <c r="K139" s="74"/>
      <c r="L139" s="72"/>
    </row>
    <row r="140" spans="1:12" x14ac:dyDescent="0.25">
      <c r="A140" s="1">
        <v>132</v>
      </c>
      <c r="B140" s="1"/>
      <c r="C140" s="1"/>
      <c r="D140" s="1"/>
      <c r="E140" s="1"/>
      <c r="F140" s="1"/>
      <c r="G140" s="1"/>
      <c r="H140" s="1" t="s">
        <v>91</v>
      </c>
      <c r="I140" s="73"/>
      <c r="J140" s="135" t="s">
        <v>91</v>
      </c>
      <c r="K140" s="74"/>
      <c r="L140" s="72"/>
    </row>
    <row r="141" spans="1:12" x14ac:dyDescent="0.25">
      <c r="A141" s="1">
        <v>133</v>
      </c>
      <c r="B141" s="1"/>
      <c r="C141" s="1"/>
      <c r="D141" s="1"/>
      <c r="E141" s="1"/>
      <c r="F141" s="1"/>
      <c r="G141" s="1"/>
      <c r="H141" s="1" t="s">
        <v>91</v>
      </c>
      <c r="I141" s="73"/>
      <c r="J141" s="135" t="s">
        <v>91</v>
      </c>
      <c r="K141" s="74"/>
      <c r="L141" s="72"/>
    </row>
    <row r="142" spans="1:12" x14ac:dyDescent="0.25">
      <c r="A142" s="1">
        <v>134</v>
      </c>
      <c r="B142" s="1"/>
      <c r="C142" s="1"/>
      <c r="D142" s="1"/>
      <c r="E142" s="1"/>
      <c r="F142" s="1"/>
      <c r="G142" s="1"/>
      <c r="H142" s="1" t="s">
        <v>91</v>
      </c>
      <c r="I142" s="73"/>
      <c r="J142" s="135" t="s">
        <v>91</v>
      </c>
      <c r="K142" s="74"/>
      <c r="L142" s="72"/>
    </row>
    <row r="143" spans="1:12" x14ac:dyDescent="0.25">
      <c r="A143" s="1">
        <v>135</v>
      </c>
      <c r="B143" s="1"/>
      <c r="C143" s="1"/>
      <c r="D143" s="1"/>
      <c r="E143" s="1"/>
      <c r="F143" s="1"/>
      <c r="G143" s="1"/>
      <c r="H143" s="1" t="s">
        <v>91</v>
      </c>
      <c r="I143" s="73"/>
      <c r="J143" s="135" t="s">
        <v>91</v>
      </c>
      <c r="K143" s="74"/>
      <c r="L143" s="72"/>
    </row>
    <row r="144" spans="1:12" x14ac:dyDescent="0.25">
      <c r="A144" s="1">
        <v>136</v>
      </c>
      <c r="B144" s="1"/>
      <c r="C144" s="1"/>
      <c r="D144" s="1"/>
      <c r="E144" s="1"/>
      <c r="F144" s="1"/>
      <c r="G144" s="1"/>
      <c r="H144" s="1" t="s">
        <v>91</v>
      </c>
      <c r="I144" s="73"/>
      <c r="J144" s="135" t="s">
        <v>91</v>
      </c>
      <c r="K144" s="74"/>
      <c r="L144" s="72"/>
    </row>
    <row r="145" spans="1:12" x14ac:dyDescent="0.25">
      <c r="A145" s="1">
        <v>137</v>
      </c>
      <c r="B145" s="1"/>
      <c r="C145" s="1"/>
      <c r="D145" s="1"/>
      <c r="E145" s="1"/>
      <c r="F145" s="1"/>
      <c r="G145" s="1"/>
      <c r="H145" s="1" t="s">
        <v>91</v>
      </c>
      <c r="I145" s="73"/>
      <c r="J145" s="135" t="s">
        <v>91</v>
      </c>
      <c r="K145" s="74"/>
      <c r="L145" s="72"/>
    </row>
    <row r="146" spans="1:12" x14ac:dyDescent="0.25">
      <c r="A146" s="1">
        <v>138</v>
      </c>
      <c r="B146" s="1"/>
      <c r="C146" s="1"/>
      <c r="D146" s="1"/>
      <c r="E146" s="1"/>
      <c r="F146" s="1"/>
      <c r="G146" s="1"/>
      <c r="H146" s="1" t="s">
        <v>91</v>
      </c>
      <c r="I146" s="73"/>
      <c r="J146" s="135" t="s">
        <v>91</v>
      </c>
      <c r="K146" s="74"/>
      <c r="L146" s="72"/>
    </row>
    <row r="147" spans="1:12" x14ac:dyDescent="0.25">
      <c r="A147" s="1">
        <v>139</v>
      </c>
      <c r="B147" s="1"/>
      <c r="C147" s="1"/>
      <c r="D147" s="1"/>
      <c r="E147" s="1"/>
      <c r="F147" s="1"/>
      <c r="G147" s="1"/>
      <c r="H147" s="1" t="s">
        <v>91</v>
      </c>
      <c r="I147" s="73"/>
      <c r="J147" s="135" t="s">
        <v>91</v>
      </c>
      <c r="K147" s="74"/>
      <c r="L147" s="72"/>
    </row>
    <row r="148" spans="1:12" x14ac:dyDescent="0.25">
      <c r="A148" s="1">
        <v>140</v>
      </c>
      <c r="B148" s="1"/>
      <c r="C148" s="1"/>
      <c r="D148" s="1"/>
      <c r="E148" s="1"/>
      <c r="F148" s="1"/>
      <c r="G148" s="1"/>
      <c r="H148" s="1" t="s">
        <v>91</v>
      </c>
      <c r="I148" s="73"/>
      <c r="J148" s="135" t="s">
        <v>91</v>
      </c>
      <c r="K148" s="74"/>
      <c r="L148" s="72"/>
    </row>
    <row r="149" spans="1:12" x14ac:dyDescent="0.25">
      <c r="A149" s="1">
        <v>141</v>
      </c>
      <c r="B149" s="1"/>
      <c r="C149" s="1"/>
      <c r="D149" s="1"/>
      <c r="E149" s="1"/>
      <c r="F149" s="1"/>
      <c r="G149" s="1"/>
      <c r="H149" s="1" t="s">
        <v>91</v>
      </c>
      <c r="I149" s="73"/>
      <c r="J149" s="135" t="s">
        <v>91</v>
      </c>
      <c r="K149" s="74"/>
      <c r="L149" s="72"/>
    </row>
    <row r="150" spans="1:12" x14ac:dyDescent="0.25">
      <c r="A150" s="1">
        <v>142</v>
      </c>
      <c r="B150" s="1"/>
      <c r="C150" s="1"/>
      <c r="D150" s="1"/>
      <c r="E150" s="1"/>
      <c r="F150" s="1"/>
      <c r="G150" s="1"/>
      <c r="H150" s="1" t="s">
        <v>91</v>
      </c>
      <c r="I150" s="73"/>
      <c r="J150" s="135" t="s">
        <v>91</v>
      </c>
      <c r="K150" s="74"/>
      <c r="L150" s="72"/>
    </row>
    <row r="151" spans="1:12" x14ac:dyDescent="0.25">
      <c r="A151" s="1">
        <v>143</v>
      </c>
      <c r="B151" s="1"/>
      <c r="C151" s="1"/>
      <c r="D151" s="1"/>
      <c r="E151" s="1"/>
      <c r="F151" s="1"/>
      <c r="G151" s="1"/>
      <c r="H151" s="1" t="s">
        <v>91</v>
      </c>
      <c r="I151" s="73"/>
      <c r="J151" s="135" t="s">
        <v>91</v>
      </c>
      <c r="K151" s="74"/>
      <c r="L151" s="72"/>
    </row>
    <row r="152" spans="1:12" x14ac:dyDescent="0.25">
      <c r="A152" s="1">
        <v>144</v>
      </c>
      <c r="B152" s="1"/>
      <c r="C152" s="1"/>
      <c r="D152" s="1"/>
      <c r="E152" s="1"/>
      <c r="F152" s="1"/>
      <c r="G152" s="1"/>
      <c r="H152" s="1" t="s">
        <v>91</v>
      </c>
      <c r="I152" s="73"/>
      <c r="J152" s="135" t="s">
        <v>91</v>
      </c>
      <c r="K152" s="74"/>
      <c r="L152" s="72"/>
    </row>
    <row r="153" spans="1:12" x14ac:dyDescent="0.25">
      <c r="A153" s="1">
        <v>145</v>
      </c>
      <c r="B153" s="1"/>
      <c r="C153" s="1"/>
      <c r="D153" s="1"/>
      <c r="E153" s="1"/>
      <c r="F153" s="1"/>
      <c r="G153" s="1"/>
      <c r="H153" s="1" t="s">
        <v>91</v>
      </c>
      <c r="I153" s="73"/>
      <c r="J153" s="135" t="s">
        <v>91</v>
      </c>
      <c r="K153" s="74"/>
      <c r="L153" s="72"/>
    </row>
    <row r="154" spans="1:12" x14ac:dyDescent="0.25">
      <c r="A154" s="1">
        <v>146</v>
      </c>
      <c r="B154" s="1"/>
      <c r="C154" s="1"/>
      <c r="D154" s="1"/>
      <c r="E154" s="1"/>
      <c r="F154" s="1"/>
      <c r="G154" s="1"/>
      <c r="H154" s="1" t="s">
        <v>91</v>
      </c>
      <c r="I154" s="73"/>
      <c r="J154" s="135" t="s">
        <v>91</v>
      </c>
      <c r="K154" s="74"/>
      <c r="L154" s="72"/>
    </row>
    <row r="155" spans="1:12" x14ac:dyDescent="0.25">
      <c r="A155" s="1">
        <v>147</v>
      </c>
      <c r="B155" s="1"/>
      <c r="C155" s="1"/>
      <c r="D155" s="1"/>
      <c r="E155" s="1"/>
      <c r="F155" s="1"/>
      <c r="G155" s="1"/>
      <c r="H155" s="1" t="s">
        <v>91</v>
      </c>
      <c r="I155" s="73"/>
      <c r="J155" s="135" t="s">
        <v>91</v>
      </c>
      <c r="K155" s="74"/>
      <c r="L155" s="72"/>
    </row>
    <row r="156" spans="1:12" x14ac:dyDescent="0.25">
      <c r="A156" s="1">
        <v>148</v>
      </c>
      <c r="B156" s="1"/>
      <c r="C156" s="1"/>
      <c r="D156" s="1"/>
      <c r="E156" s="1"/>
      <c r="F156" s="1"/>
      <c r="G156" s="1"/>
      <c r="H156" s="1" t="s">
        <v>91</v>
      </c>
      <c r="I156" s="73"/>
      <c r="J156" s="135" t="s">
        <v>91</v>
      </c>
      <c r="K156" s="74"/>
      <c r="L156" s="72"/>
    </row>
    <row r="157" spans="1:12" x14ac:dyDescent="0.25">
      <c r="A157" s="1">
        <v>149</v>
      </c>
      <c r="B157" s="1"/>
      <c r="C157" s="1"/>
      <c r="D157" s="1"/>
      <c r="E157" s="1"/>
      <c r="F157" s="1"/>
      <c r="G157" s="1"/>
      <c r="H157" s="1" t="s">
        <v>91</v>
      </c>
      <c r="I157" s="73"/>
      <c r="J157" s="135" t="s">
        <v>91</v>
      </c>
      <c r="K157" s="74"/>
      <c r="L157" s="72"/>
    </row>
    <row r="158" spans="1:12" x14ac:dyDescent="0.25">
      <c r="A158" s="1">
        <v>150</v>
      </c>
      <c r="B158" s="1"/>
      <c r="C158" s="1"/>
      <c r="D158" s="1"/>
      <c r="E158" s="1"/>
      <c r="F158" s="1"/>
      <c r="G158" s="1"/>
      <c r="H158" s="1" t="s">
        <v>91</v>
      </c>
      <c r="I158" s="73"/>
      <c r="J158" s="135" t="s">
        <v>91</v>
      </c>
      <c r="K158" s="74"/>
      <c r="L158" s="72"/>
    </row>
  </sheetData>
  <mergeCells count="4">
    <mergeCell ref="I1:J1"/>
    <mergeCell ref="B3:C3"/>
    <mergeCell ref="B2:C2"/>
    <mergeCell ref="F1:G1"/>
  </mergeCells>
  <conditionalFormatting sqref="L9:L158">
    <cfRule type="expression" dxfId="3" priority="7">
      <formula>L9&gt;#REF!</formula>
    </cfRule>
  </conditionalFormatting>
  <conditionalFormatting sqref="G4:G5">
    <cfRule type="expression" dxfId="2" priority="48">
      <formula>G4&gt;F4</formula>
    </cfRule>
    <cfRule type="cellIs" dxfId="1" priority="49" operator="greaterThan">
      <formula>E4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2E780D2-76C7-4509-A7C3-B4300FF63EF5}">
            <xm:f>IF(ISNUMBER(L9),OR(I9&lt;'1. Souhrn'!$D$4,I9&gt;'1. Souhrn'!$F$4))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I9:J158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082829-9CDE-41DA-A5FB-FC3E032E22C4}">
          <x14:formula1>
            <xm:f>'6. Data'!$A$17:$A$20</xm:f>
          </x14:formula1>
          <xm:sqref>J9:J158</xm:sqref>
        </x14:dataValidation>
        <x14:dataValidation type="list" allowBlank="1" showInputMessage="1" showErrorMessage="1" xr:uid="{B9EB279A-7B27-46E1-B66F-C4868FBAA173}">
          <x14:formula1>
            <xm:f>'6. Data'!$A$12:$A$14</xm:f>
          </x14:formula1>
          <xm:sqref>H9:H158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DD9E-F374-45A6-80CE-817D206DC7BA}">
  <dimension ref="A2:A30"/>
  <sheetViews>
    <sheetView workbookViewId="0">
      <selection activeCell="A30" sqref="A30"/>
    </sheetView>
  </sheetViews>
  <sheetFormatPr defaultRowHeight="15" x14ac:dyDescent="0.25"/>
  <cols>
    <col min="1" max="1" width="13.140625" customWidth="1"/>
  </cols>
  <sheetData>
    <row r="2" spans="1:1" x14ac:dyDescent="0.25">
      <c r="A2" t="s">
        <v>7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7" spans="1:1" x14ac:dyDescent="0.25">
      <c r="A7" t="s">
        <v>7</v>
      </c>
    </row>
    <row r="8" spans="1:1" x14ac:dyDescent="0.25">
      <c r="A8" s="101" t="s">
        <v>148</v>
      </c>
    </row>
    <row r="9" spans="1:1" x14ac:dyDescent="0.25">
      <c r="A9" s="101" t="s">
        <v>149</v>
      </c>
    </row>
    <row r="10" spans="1:1" x14ac:dyDescent="0.25">
      <c r="A10" t="s">
        <v>150</v>
      </c>
    </row>
    <row r="11" spans="1:1" s="136" customFormat="1" x14ac:dyDescent="0.25"/>
    <row r="12" spans="1:1" x14ac:dyDescent="0.25">
      <c r="A12" s="58" t="s">
        <v>91</v>
      </c>
    </row>
    <row r="13" spans="1:1" x14ac:dyDescent="0.25">
      <c r="A13" s="58" t="s">
        <v>35</v>
      </c>
    </row>
    <row r="14" spans="1:1" x14ac:dyDescent="0.25">
      <c r="A14" s="58" t="s">
        <v>117</v>
      </c>
    </row>
    <row r="15" spans="1:1" x14ac:dyDescent="0.25">
      <c r="A15" s="58"/>
    </row>
    <row r="16" spans="1:1" x14ac:dyDescent="0.25">
      <c r="A16" s="58"/>
    </row>
    <row r="17" spans="1:1" x14ac:dyDescent="0.25">
      <c r="A17" s="58" t="s">
        <v>91</v>
      </c>
    </row>
    <row r="18" spans="1:1" x14ac:dyDescent="0.25">
      <c r="A18">
        <v>2023</v>
      </c>
    </row>
    <row r="19" spans="1:1" x14ac:dyDescent="0.25">
      <c r="A19">
        <v>2024</v>
      </c>
    </row>
    <row r="20" spans="1:1" x14ac:dyDescent="0.25">
      <c r="A20" s="58">
        <v>2025</v>
      </c>
    </row>
    <row r="22" spans="1:1" x14ac:dyDescent="0.25">
      <c r="A22" s="58" t="s">
        <v>91</v>
      </c>
    </row>
    <row r="23" spans="1:1" x14ac:dyDescent="0.25">
      <c r="A23" s="58" t="s">
        <v>39</v>
      </c>
    </row>
    <row r="25" spans="1:1" x14ac:dyDescent="0.25">
      <c r="A25" s="58" t="s">
        <v>91</v>
      </c>
    </row>
    <row r="26" spans="1:1" x14ac:dyDescent="0.25">
      <c r="A26" t="s">
        <v>149</v>
      </c>
    </row>
    <row r="27" spans="1:1" x14ac:dyDescent="0.25">
      <c r="A27" t="s">
        <v>150</v>
      </c>
    </row>
    <row r="30" spans="1:1" x14ac:dyDescent="0.25">
      <c r="A30" t="s">
        <v>148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30326c-30be-4c73-8564-550f1fb8af92">
      <Terms xmlns="http://schemas.microsoft.com/office/infopath/2007/PartnerControls"/>
    </lcf76f155ced4ddcb4097134ff3c332f>
    <TaxCatchAll xmlns="88a17252-2052-4b36-a2a1-71ea7a362f44" xsi:nil="true"/>
    <vizualizace xmlns="a530326c-30be-4c73-8564-550f1fb8af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5480A977AFD244927777BB891D56F2" ma:contentTypeVersion="14" ma:contentTypeDescription="Vytvoří nový dokument" ma:contentTypeScope="" ma:versionID="ca660e5418f43135c3e93d3ba662116b">
  <xsd:schema xmlns:xsd="http://www.w3.org/2001/XMLSchema" xmlns:xs="http://www.w3.org/2001/XMLSchema" xmlns:p="http://schemas.microsoft.com/office/2006/metadata/properties" xmlns:ns2="a530326c-30be-4c73-8564-550f1fb8af92" xmlns:ns3="88a17252-2052-4b36-a2a1-71ea7a362f44" targetNamespace="http://schemas.microsoft.com/office/2006/metadata/properties" ma:root="true" ma:fieldsID="ed156c1b9c2ad48453760731f5b7541a" ns2:_="" ns3:_="">
    <xsd:import namespace="a530326c-30be-4c73-8564-550f1fb8af92"/>
    <xsd:import namespace="88a17252-2052-4b36-a2a1-71ea7a362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vizualizac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0326c-30be-4c73-8564-550f1fb8a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vizualizace" ma:index="14" nillable="true" ma:displayName="vizualizace" ma:format="Thumbnail" ma:internalName="vizualizac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79af7413-d635-44f7-8310-cab1b4133d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17252-2052-4b36-a2a1-71ea7a362f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625bb9d-f137-44ff-9bef-0228d2a09e47}" ma:internalName="TaxCatchAll" ma:showField="CatchAllData" ma:web="88a17252-2052-4b36-a2a1-71ea7a362f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0B2673-C694-4889-856B-2B43663B3A5B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8a17252-2052-4b36-a2a1-71ea7a362f44"/>
    <ds:schemaRef ds:uri="http://purl.org/dc/dcmitype/"/>
    <ds:schemaRef ds:uri="a530326c-30be-4c73-8564-550f1fb8af9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E99AA0-FCC9-458E-8A68-99B0ABAE4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A8E1A-2FB3-40E1-B212-34C59E043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0326c-30be-4c73-8564-550f1fb8af92"/>
    <ds:schemaRef ds:uri="88a17252-2052-4b36-a2a1-71ea7a362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1. Souhrn</vt:lpstr>
      <vt:lpstr>2. Náklady</vt:lpstr>
      <vt:lpstr>3. Zdroje</vt:lpstr>
      <vt:lpstr>4. Další výdaje projektu</vt:lpstr>
      <vt:lpstr>5. Personální náklady a mzdy </vt:lpstr>
      <vt:lpstr>6. Data</vt:lpstr>
      <vt:lpstr>'2. Náklady'!Oblast_tisku</vt:lpstr>
      <vt:lpstr>'3. Zdroje'!Oblast_tisku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Tereza Sieglová</dc:creator>
  <cp:keywords/>
  <dc:description/>
  <cp:lastModifiedBy>Kristýna Klimešová</cp:lastModifiedBy>
  <cp:revision/>
  <dcterms:created xsi:type="dcterms:W3CDTF">2023-11-29T00:06:12Z</dcterms:created>
  <dcterms:modified xsi:type="dcterms:W3CDTF">2025-05-23T09:27:01Z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0x010100175480A977AFD244927777BB891D56F2</vt:lpwstr>
  </property>
</Properties>
</file>