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3050" windowHeight="11970" tabRatio="755"/>
  </bookViews>
  <sheets>
    <sheet name="Oznámení změn v projektu" sheetId="1" r:id="rId1"/>
    <sheet name="Data" sheetId="6" state="hidden" r:id="rId2"/>
    <sheet name="List1" sheetId="7" state="hidden" r:id="rId3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19" i="1"/>
  <c r="J88" i="1" l="1"/>
  <c r="J87" i="1"/>
  <c r="E88" i="1"/>
  <c r="E87" i="1"/>
  <c r="J75" i="1"/>
  <c r="J92" i="1" l="1"/>
  <c r="I92" i="1"/>
  <c r="H92" i="1"/>
  <c r="G92" i="1"/>
  <c r="I74" i="1"/>
  <c r="H74" i="1"/>
  <c r="G74" i="1"/>
  <c r="F74" i="1"/>
  <c r="J73" i="1"/>
  <c r="J72" i="1"/>
  <c r="J71" i="1"/>
  <c r="J70" i="1"/>
  <c r="J69" i="1"/>
  <c r="J68" i="1"/>
  <c r="J67" i="1"/>
  <c r="J74" i="1" l="1"/>
  <c r="J76" i="1" l="1"/>
  <c r="J78" i="1" l="1"/>
  <c r="H94" i="1"/>
  <c r="E82" i="1"/>
  <c r="J28" i="1"/>
  <c r="J94" i="1"/>
  <c r="G94" i="1"/>
  <c r="J77" i="1"/>
  <c r="G80" i="1"/>
  <c r="I94" i="1"/>
  <c r="J29" i="1" l="1"/>
  <c r="J30" i="1"/>
  <c r="G26" i="1"/>
  <c r="I26" i="1" l="1"/>
  <c r="H26" i="1"/>
  <c r="J26" i="1" l="1"/>
  <c r="H96" i="1" l="1"/>
  <c r="G104" i="1" l="1"/>
  <c r="G106" i="1" s="1"/>
  <c r="J104" i="1"/>
  <c r="J106" i="1" s="1"/>
  <c r="I104" i="1"/>
  <c r="I106" i="1" s="1"/>
  <c r="H104" i="1"/>
  <c r="H106" i="1" s="1"/>
  <c r="J96" i="1"/>
</calcChain>
</file>

<file path=xl/comments1.xml><?xml version="1.0" encoding="utf-8"?>
<comments xmlns="http://schemas.openxmlformats.org/spreadsheetml/2006/main">
  <authors>
    <author>Fišer Bohumil</author>
  </authors>
  <commentLis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<sst xmlns="http://schemas.openxmlformats.org/spreadsheetml/2006/main" count="403" uniqueCount="287">
  <si>
    <t>Tisk, vazba</t>
  </si>
  <si>
    <t xml:space="preserve">Plátce DPH: </t>
  </si>
  <si>
    <t>Okres:</t>
  </si>
  <si>
    <t>Kraj:</t>
  </si>
  <si>
    <t>Tel:</t>
  </si>
  <si>
    <t>Vazba :</t>
  </si>
  <si>
    <t>Počet ilustrací, příloh :</t>
  </si>
  <si>
    <t>Název instituce</t>
  </si>
  <si>
    <t>Částka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</si>
  <si>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</si>
  <si>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</si>
  <si>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</si>
  <si>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</si>
  <si>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</si>
  <si>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</si>
  <si>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</si>
  <si>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</si>
  <si>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t>b)  nezisková či příspěvková organizace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</si>
  <si>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</si>
  <si>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</si>
  <si>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</si>
  <si>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</si>
  <si>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</si>
  <si>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</si>
  <si>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</si>
  <si>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</si>
  <si>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</si>
  <si>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</si>
  <si>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</si>
  <si>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</si>
  <si>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</si>
  <si>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</si>
  <si>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</si>
  <si>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</si>
  <si>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</si>
  <si>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</si>
  <si>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</si>
  <si>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</si>
  <si>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</si>
  <si>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</si>
  <si>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</si>
  <si>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</si>
  <si>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</si>
  <si>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</si>
  <si>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</si>
  <si>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</si>
  <si>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</si>
  <si>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</si>
  <si>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</si>
  <si>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</si>
  <si>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</si>
  <si>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</si>
  <si>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</si>
  <si>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</si>
  <si>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</si>
  <si>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</si>
  <si>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</si>
  <si>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</si>
  <si>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</si>
  <si>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</si>
  <si>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</si>
  <si>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</si>
  <si>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</si>
  <si>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</si>
  <si>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</si>
  <si>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</si>
  <si>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</si>
  <si>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</si>
  <si>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</si>
  <si>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</si>
  <si>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</si>
  <si>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</si>
  <si>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</si>
  <si>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</si>
  <si>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</si>
  <si>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</si>
  <si>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</si>
  <si>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</si>
  <si>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</si>
  <si>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</si>
  <si>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</si>
  <si>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</si>
  <si>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</si>
  <si>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</si>
  <si>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</si>
  <si>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</si>
  <si>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</si>
  <si>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</si>
  <si>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</si>
  <si>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</si>
  <si>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</si>
  <si>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</si>
  <si>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</si>
  <si>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</si>
  <si>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</si>
  <si>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</si>
  <si>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</si>
  <si>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</si>
  <si>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</si>
  <si>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</si>
  <si>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</si>
  <si>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</si>
  <si>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</si>
  <si>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</si>
  <si>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</si>
  <si>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</si>
  <si>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</si>
  <si>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</si>
  <si>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</si>
  <si>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</si>
  <si>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</si>
  <si>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</si>
  <si>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</si>
  <si>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</si>
  <si>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</si>
  <si>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</si>
  <si>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</si>
  <si>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</si>
  <si>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</si>
  <si>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</si>
  <si>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</si>
  <si>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</si>
  <si>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</si>
  <si>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</si>
  <si>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</si>
  <si>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</si>
  <si>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</si>
  <si>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</si>
  <si>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</si>
  <si>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</si>
  <si>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</si>
  <si>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</si>
  <si>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</si>
  <si>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</si>
  <si>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</si>
  <si>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</si>
  <si>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</si>
  <si>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</si>
  <si>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</si>
  <si>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</si>
  <si>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</si>
  <si>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</si>
  <si>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</si>
  <si>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</si>
  <si>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</si>
  <si>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</si>
  <si>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</si>
  <si>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</si>
  <si>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</si>
  <si>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</si>
  <si>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</si>
  <si>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</si>
  <si>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</si>
  <si>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</si>
  <si>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</si>
  <si>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</si>
  <si>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</si>
  <si>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</si>
  <si>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</si>
  <si>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</si>
  <si>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</si>
  <si>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</si>
  <si>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</si>
  <si>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</si>
  <si>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</si>
  <si>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</si>
  <si>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</si>
  <si>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</si>
  <si>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</si>
  <si>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</si>
  <si>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</si>
  <si>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</si>
  <si>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</si>
  <si>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</si>
  <si>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</si>
  <si>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</si>
  <si>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</si>
  <si>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</si>
  <si>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</si>
  <si>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</si>
  <si>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</si>
  <si>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</si>
  <si>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</si>
  <si>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</si>
  <si>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</si>
  <si>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</si>
  <si>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</si>
  <si>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</si>
  <si>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</si>
  <si>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</si>
  <si>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</si>
  <si>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</si>
  <si>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</si>
  <si>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</si>
  <si>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</si>
  <si>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</si>
  <si>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</si>
  <si>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</si>
  <si>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</si>
  <si>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</si>
  <si>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Právní forma</t>
  </si>
  <si>
    <t>ano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</si>
  <si>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</si>
  <si>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</si>
  <si>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</si>
  <si>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</si>
  <si>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a) obchodní či jiná podnikatelská spol.; fyzická osoba</t>
  </si>
  <si>
    <t xml:space="preserve">Redakční zpracování </t>
  </si>
  <si>
    <t>Sazba, reprografie, předtisková příprava</t>
  </si>
  <si>
    <t>Sponzoři, finanční dary vázané na realizaci projektu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</si>
  <si>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</si>
  <si>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</si>
  <si>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</si>
  <si>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t>Ilustrátor</t>
    </r>
    <r>
      <rPr>
        <sz val="8"/>
        <color theme="1"/>
        <rFont val="Calibri"/>
        <family val="2"/>
        <charset val="238"/>
        <scheme val="minor"/>
      </rPr>
      <t xml:space="preserve"> (jen u 6. a 7. okruhu):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</t>
    </r>
  </si>
  <si>
    <t>Grafická úprava, návrh obálky</t>
  </si>
  <si>
    <t>IČ - identifikační číslo:</t>
  </si>
  <si>
    <r>
      <t xml:space="preserve">Číslo a datum </t>
    </r>
    <r>
      <rPr>
        <sz val="8"/>
        <color theme="1"/>
        <rFont val="Calibri"/>
        <family val="2"/>
        <charset val="238"/>
        <scheme val="minor"/>
      </rPr>
      <t>registrace (spolky, o.p.s., s.r.o., a.s. aj.)</t>
    </r>
  </si>
  <si>
    <t>Náklad v ks cca :</t>
  </si>
  <si>
    <t>Autorská práva, licenční poplatky</t>
  </si>
  <si>
    <t>Honorář za překlad, ilustrace, doslov apod.</t>
  </si>
  <si>
    <t>Celkem :</t>
  </si>
  <si>
    <r>
      <rPr>
        <sz val="10"/>
        <color theme="1"/>
        <rFont val="Calibri"/>
        <family val="2"/>
        <charset val="238"/>
        <scheme val="minor"/>
      </rPr>
      <t xml:space="preserve">Kontaktní adresa
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</si>
  <si>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Mail:</t>
  </si>
  <si>
    <r>
      <rPr>
        <b/>
        <sz val="11"/>
        <color theme="1"/>
        <rFont val="Calibri"/>
        <family val="2"/>
        <charset val="238"/>
        <scheme val="minor"/>
      </rPr>
      <t>Adresa sídla žadatele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osobnosti žadatele :</t>
    </r>
  </si>
  <si>
    <t xml:space="preserve">VLASTNÍ ODHAD prodeje do 1 roku od vydání :   </t>
  </si>
  <si>
    <t xml:space="preserve">   výtisků</t>
  </si>
  <si>
    <t>Číslo účtu :</t>
  </si>
  <si>
    <t>Upravený limit dotace z výše nákladů</t>
  </si>
  <si>
    <t>Uměl. próza, literatura faktu      B.</t>
  </si>
  <si>
    <t>Literatura pro děti, komiks         D.</t>
  </si>
  <si>
    <t>Rozsah - počet normostran cca :</t>
  </si>
  <si>
    <t>Plátci DPH uvádějí částky bez DPH</t>
  </si>
  <si>
    <t xml:space="preserve">Podíl režie nakladatelství                                                                                                                           </t>
  </si>
  <si>
    <t xml:space="preserve">Celkové náklady na projekt                                                                                                                        </t>
  </si>
  <si>
    <t xml:space="preserve">50 % celkových nákladů                                                                                                                             </t>
  </si>
  <si>
    <t>Výrobní cena jedné knihy:</t>
  </si>
  <si>
    <r>
      <t xml:space="preserve">Rabat </t>
    </r>
    <r>
      <rPr>
        <sz val="8"/>
        <color theme="1"/>
        <rFont val="Calibri"/>
        <family val="2"/>
        <charset val="238"/>
        <scheme val="minor"/>
      </rPr>
      <t>v procentech</t>
    </r>
  </si>
  <si>
    <r>
      <t xml:space="preserve">                   </t>
    </r>
    <r>
      <rPr>
        <b/>
        <sz val="9"/>
        <color theme="1"/>
        <rFont val="Calibri"/>
        <family val="2"/>
        <charset val="238"/>
        <scheme val="minor"/>
      </rPr>
      <t xml:space="preserve"> Doporučená prodejní cena </t>
    </r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</si>
  <si>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  * orientační odhad prodejnosti*  </t>
    </r>
  </si>
  <si>
    <t xml:space="preserve"> B. Uměl.próza, literatura faktu   45 %</t>
  </si>
  <si>
    <t xml:space="preserve"> D. Literatura pro děti, komiks     40 %</t>
  </si>
  <si>
    <t>A.</t>
  </si>
  <si>
    <t>B.</t>
  </si>
  <si>
    <t>C.</t>
  </si>
  <si>
    <t>D.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</si>
  <si>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 v Kč </t>
    </r>
  </si>
  <si>
    <t xml:space="preserve">Předpokládaná ztráta </t>
  </si>
  <si>
    <t>Celkové pokrytí nákladů</t>
  </si>
  <si>
    <t>Celková bilance (ztráta - / zisk + )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</si>
  <si>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</si>
  <si>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 xml:space="preserve"> Rodné číslo (jen FO bez IČ) :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</si>
  <si>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(antologie, almanachy, výbory apod.)</t>
    </r>
  </si>
  <si>
    <t xml:space="preserve">Obch. název nakladatelství: </t>
  </si>
  <si>
    <r>
      <t xml:space="preserve">A. NÁKLADY NA PROJEKT
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celé stovky Kč</t>
    </r>
  </si>
  <si>
    <t>Rok upravte podle potřeby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</si>
  <si>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zahraniční zdroje poskytnuté na financování projektu</t>
    </r>
  </si>
  <si>
    <r>
      <rPr>
        <b/>
        <sz val="11"/>
        <color theme="1"/>
        <rFont val="Calibri"/>
        <family val="2"/>
        <charset val="238"/>
        <scheme val="minor"/>
      </rPr>
      <t xml:space="preserve">         Zařazení publikace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(pro potřeby propočtu předpokl. prodeje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označte jedničkou 1 ) :    </t>
    </r>
  </si>
  <si>
    <t>Poezie, debut, drama, spisy      A.</t>
  </si>
  <si>
    <t>A. Poezie, debut, drama, spisy 20 %</t>
  </si>
  <si>
    <t>C. Odborná literatura, eseje    30 %</t>
  </si>
  <si>
    <t xml:space="preserve">NÁZEV ŽADATELE, přesně podle údajů v dokladu o právní osobnosti žadatele    </t>
  </si>
  <si>
    <t>Odborná literatura, eseje          C.</t>
  </si>
  <si>
    <t xml:space="preserve">  celkových nákladů (vyšší než 50 %).
Odůvodnění  je uvedeno v žádosti.</t>
  </si>
  <si>
    <t>Kč     v %</t>
  </si>
  <si>
    <t>Oznámení změn ve vydavatelských parametrech publikace</t>
  </si>
  <si>
    <t xml:space="preserve">                                       Datum                                                                                                               jméno a příjmení, podpis</t>
  </si>
  <si>
    <t>V.  Oznámení změn v nákladech na realizaci projektu, ozn. změn v termínu dokončení</t>
  </si>
  <si>
    <t>Vlastní finanční vklad žadatele // Předpokládá se dokrytí nákladů na projekt z vlastních zdrojů žadatele nad rámec tržeb a případných poskytnutých dotací či jiných zdrojů krytí.</t>
  </si>
  <si>
    <t xml:space="preserve"> DOTACE :</t>
  </si>
  <si>
    <t xml:space="preserve"> Dotace</t>
  </si>
  <si>
    <t xml:space="preserve">Celkové náklady na projekt  </t>
  </si>
  <si>
    <t xml:space="preserve">                                                                                                                         </t>
  </si>
  <si>
    <t xml:space="preserve">50 % celkových nákladů    </t>
  </si>
  <si>
    <r>
      <t>III. Výše a struktura dotace</t>
    </r>
    <r>
      <rPr>
        <b/>
        <sz val="9"/>
        <color theme="1"/>
        <rFont val="Calibri"/>
        <family val="2"/>
        <charset val="238"/>
        <scheme val="minor"/>
      </rPr>
      <t xml:space="preserve">  </t>
    </r>
    <r>
      <rPr>
        <sz val="9"/>
        <color theme="1"/>
        <rFont val="Calibri"/>
        <family val="2"/>
        <charset val="238"/>
        <scheme val="minor"/>
      </rPr>
      <t>(předmět změny)</t>
    </r>
  </si>
  <si>
    <r>
      <t xml:space="preserve">MIMOŘÁDNĚ  žádáme o dotaci ve výši do ...  </t>
    </r>
    <r>
      <rPr>
        <sz val="9"/>
        <rFont val="Calibri"/>
        <family val="2"/>
        <charset val="238"/>
        <scheme val="minor"/>
      </rPr>
      <t>(v %, předmět změny)</t>
    </r>
  </si>
  <si>
    <r>
      <t xml:space="preserve">   VI. POKRYTÍ NÁKLADŮ  </t>
    </r>
    <r>
      <rPr>
        <b/>
        <sz val="9"/>
        <color theme="1"/>
        <rFont val="Calibri"/>
        <family val="2"/>
        <charset val="238"/>
        <scheme val="minor"/>
      </rPr>
      <t>(předmět změny)</t>
    </r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</si>
  <si>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</t>
    </r>
    <r>
      <rPr>
        <b/>
        <u/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rgb="FFC00000"/>
        <rFont val="Calibri"/>
        <family val="2"/>
        <charset val="238"/>
        <scheme val="minor"/>
      </rPr>
      <t>OZNÁMENÍ ZMĚNY PROJEKTU    změny vyznačte barevně</t>
    </r>
  </si>
  <si>
    <r>
      <t xml:space="preserve">II. </t>
    </r>
    <r>
      <rPr>
        <b/>
        <sz val="11"/>
        <color rgb="FFC00000"/>
        <rFont val="Calibri"/>
        <family val="2"/>
        <charset val="238"/>
        <scheme val="minor"/>
      </rPr>
      <t xml:space="preserve">Odůvodnění změny projektu               </t>
    </r>
    <r>
      <rPr>
        <b/>
        <u/>
        <sz val="11"/>
        <color rgb="FFC00000"/>
        <rFont val="Calibri"/>
        <family val="2"/>
        <charset val="238"/>
        <scheme val="minor"/>
      </rPr>
      <t xml:space="preserve">  uveďte v příloze</t>
    </r>
  </si>
  <si>
    <t xml:space="preserve">70 % celkových nákladů    </t>
  </si>
  <si>
    <t xml:space="preserve">70 % celkových nákladů                                                                                                                             </t>
  </si>
  <si>
    <t>IV. Údaje o příjemci dotace</t>
  </si>
  <si>
    <t>Honoráře za překlad, ilustrace, doslov apod.</t>
  </si>
  <si>
    <t>Autor a název knihy:</t>
  </si>
  <si>
    <r>
      <rPr>
        <b/>
        <sz val="10"/>
        <color theme="1"/>
        <rFont val="Calibri"/>
        <family val="2"/>
        <charset val="238"/>
        <scheme val="minor"/>
      </rPr>
      <t xml:space="preserve">ZMĚNY VE VÝŠI A STRUKTUŘE DOTACE </t>
    </r>
    <r>
      <rPr>
        <i/>
        <sz val="10"/>
        <color theme="1"/>
        <rFont val="Calibri"/>
        <family val="2"/>
        <charset val="238"/>
        <scheme val="minor"/>
      </rPr>
      <t xml:space="preserve">, </t>
    </r>
    <r>
      <rPr>
        <b/>
        <sz val="10"/>
        <color theme="1"/>
        <rFont val="Calibri"/>
        <family val="2"/>
        <charset val="238"/>
        <scheme val="minor"/>
      </rPr>
      <t>NE ROZPOČET PROJEKTU !</t>
    </r>
  </si>
  <si>
    <t>Oznámení změn
v údajích o příjemci dotace</t>
  </si>
  <si>
    <t>OULK           Rok připravovaného vydání:</t>
  </si>
  <si>
    <t>Rozhodnutí č.j.        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</si>
</sst>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\ &quot;Kč&quot;"/>
    <numFmt numFmtId="166" formatCode="#,##0\ &quot;Kč&quot;"/>
    <numFmt numFmtId="167" formatCode="#,##0.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4FFD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383">
    <xf numFmtId="0" fontId="0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8">
    <xf numFmtId="0" fontId="0" fillId="0" borderId="0" xfId="0"/>
    <xf numFmtId="0" fontId="0" fillId="0" borderId="0" xfId="0" applyFont="1"/>
    <xf numFmtId="0" fontId="7" fillId="0" borderId="0" xfId="0" applyFont="1"/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2" borderId="3" xfId="3" applyFont="1" applyFill="1" applyBorder="1" applyAlignment="1" applyProtection="1"/>
    <xf numFmtId="0" fontId="22" fillId="0" borderId="0" xfId="3" applyProtection="1"/>
    <xf numFmtId="0" fontId="8" fillId="2" borderId="0" xfId="0" applyFont="1" applyFill="1" applyProtection="1"/>
    <xf numFmtId="0" fontId="22" fillId="2" borderId="0" xfId="3" applyFill="1" applyProtection="1"/>
    <xf numFmtId="0" fontId="8" fillId="2" borderId="0" xfId="0" applyFont="1" applyFill="1" applyBorder="1" applyAlignment="1" applyProtection="1">
      <alignment horizontal="right"/>
    </xf>
    <xf numFmtId="0" fontId="8" fillId="2" borderId="10" xfId="3" applyFont="1" applyFill="1" applyBorder="1" applyAlignment="1" applyProtection="1"/>
    <xf numFmtId="0" fontId="22" fillId="2" borderId="10" xfId="3" applyFill="1" applyBorder="1" applyAlignment="1" applyProtection="1"/>
    <xf numFmtId="0" fontId="22" fillId="2" borderId="22" xfId="3" applyFill="1" applyBorder="1" applyAlignment="1" applyProtection="1"/>
    <xf numFmtId="3" fontId="0" fillId="2" borderId="30" xfId="0" applyNumberFormat="1" applyFill="1" applyBorder="1" applyProtection="1"/>
    <xf numFmtId="164" fontId="0" fillId="2" borderId="10" xfId="0" applyNumberFormat="1" applyFill="1" applyBorder="1" applyProtection="1"/>
    <xf numFmtId="0" fontId="8" fillId="3" borderId="0" xfId="0" applyFont="1" applyFill="1" applyBorder="1" applyProtection="1"/>
    <xf numFmtId="0" fontId="9" fillId="2" borderId="3" xfId="0" applyFont="1" applyFill="1" applyBorder="1" applyProtection="1"/>
    <xf numFmtId="0" fontId="12" fillId="2" borderId="3" xfId="0" applyFont="1" applyFill="1" applyBorder="1" applyProtection="1"/>
    <xf numFmtId="0" fontId="12" fillId="2" borderId="4" xfId="0" applyFont="1" applyFill="1" applyBorder="1" applyAlignment="1" applyProtection="1">
      <alignment horizontal="left"/>
    </xf>
    <xf numFmtId="0" fontId="8" fillId="0" borderId="0" xfId="0" applyFont="1" applyProtection="1"/>
    <xf numFmtId="3" fontId="13" fillId="3" borderId="22" xfId="0" applyNumberFormat="1" applyFont="1" applyFill="1" applyBorder="1" applyProtection="1"/>
    <xf numFmtId="0" fontId="0" fillId="3" borderId="14" xfId="0" applyFill="1" applyBorder="1" applyAlignment="1" applyProtection="1"/>
    <xf numFmtId="3" fontId="9" fillId="2" borderId="14" xfId="0" applyNumberFormat="1" applyFont="1" applyFill="1" applyBorder="1" applyAlignment="1" applyProtection="1"/>
    <xf numFmtId="3" fontId="9" fillId="2" borderId="23" xfId="0" applyNumberFormat="1" applyFont="1" applyFill="1" applyBorder="1" applyAlignment="1" applyProtection="1"/>
    <xf numFmtId="3" fontId="9" fillId="2" borderId="6" xfId="0" applyNumberFormat="1" applyFont="1" applyFill="1" applyBorder="1" applyAlignment="1" applyProtection="1"/>
    <xf numFmtId="3" fontId="26" fillId="4" borderId="27" xfId="0" applyNumberFormat="1" applyFont="1" applyFill="1" applyBorder="1" applyAlignment="1" applyProtection="1"/>
    <xf numFmtId="3" fontId="26" fillId="4" borderId="0" xfId="0" applyNumberFormat="1" applyFont="1" applyFill="1" applyBorder="1" applyProtection="1"/>
    <xf numFmtId="1" fontId="9" fillId="2" borderId="6" xfId="0" applyNumberFormat="1" applyFont="1" applyFill="1" applyBorder="1" applyProtection="1"/>
    <xf numFmtId="49" fontId="12" fillId="4" borderId="0" xfId="0" applyNumberFormat="1" applyFont="1" applyFill="1" applyBorder="1" applyAlignment="1" applyProtection="1"/>
    <xf numFmtId="49" fontId="9" fillId="2" borderId="3" xfId="0" applyNumberFormat="1" applyFon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0" fontId="13" fillId="3" borderId="2" xfId="0" applyFont="1" applyFill="1" applyBorder="1" applyAlignment="1" applyProtection="1">
      <alignment horizontal="center"/>
    </xf>
    <xf numFmtId="0" fontId="13" fillId="3" borderId="16" xfId="0" applyFont="1" applyFill="1" applyBorder="1" applyAlignment="1" applyProtection="1">
      <alignment horizontal="center"/>
    </xf>
    <xf numFmtId="3" fontId="9" fillId="3" borderId="6" xfId="0" applyNumberFormat="1" applyFont="1" applyFill="1" applyBorder="1" applyAlignment="1" applyProtection="1"/>
    <xf numFmtId="3" fontId="9" fillId="3" borderId="14" xfId="0" applyNumberFormat="1" applyFont="1" applyFill="1" applyBorder="1" applyAlignment="1" applyProtection="1"/>
    <xf numFmtId="0" fontId="9" fillId="2" borderId="9" xfId="0" applyFont="1" applyFill="1" applyBorder="1" applyAlignment="1" applyProtection="1"/>
    <xf numFmtId="0" fontId="0" fillId="2" borderId="19" xfId="0" applyFill="1" applyBorder="1" applyAlignment="1" applyProtection="1"/>
    <xf numFmtId="0" fontId="0" fillId="3" borderId="3" xfId="0" applyFill="1" applyBorder="1" applyAlignment="1" applyProtection="1"/>
    <xf numFmtId="0" fontId="22" fillId="3" borderId="0" xfId="3" applyFill="1" applyProtection="1"/>
    <xf numFmtId="0" fontId="8" fillId="3" borderId="0" xfId="0" applyFont="1" applyFill="1" applyProtection="1"/>
    <xf numFmtId="3" fontId="0" fillId="0" borderId="25" xfId="0" applyNumberFormat="1" applyFill="1" applyBorder="1" applyProtection="1">
      <protection locked="0"/>
    </xf>
    <xf numFmtId="3" fontId="0" fillId="0" borderId="12" xfId="0" applyNumberFormat="1" applyFill="1" applyBorder="1" applyProtection="1">
      <protection locked="0"/>
    </xf>
    <xf numFmtId="3" fontId="0" fillId="0" borderId="35" xfId="0" applyNumberFormat="1" applyFill="1" applyBorder="1" applyProtection="1">
      <protection locked="0"/>
    </xf>
    <xf numFmtId="0" fontId="9" fillId="3" borderId="0" xfId="0" applyFont="1" applyFill="1" applyBorder="1" applyAlignment="1" applyProtection="1"/>
    <xf numFmtId="3" fontId="9" fillId="3" borderId="12" xfId="0" applyNumberFormat="1" applyFont="1" applyFill="1" applyBorder="1" applyAlignment="1" applyProtection="1"/>
    <xf numFmtId="0" fontId="13" fillId="0" borderId="31" xfId="0" applyFont="1" applyBorder="1" applyAlignment="1" applyProtection="1">
      <alignment horizontal="center"/>
      <protection locked="0"/>
    </xf>
    <xf numFmtId="3" fontId="9" fillId="0" borderId="14" xfId="0" applyNumberFormat="1" applyFont="1" applyFill="1" applyBorder="1" applyProtection="1">
      <protection locked="0"/>
    </xf>
    <xf numFmtId="3" fontId="27" fillId="4" borderId="0" xfId="0" applyNumberFormat="1" applyFont="1" applyFill="1" applyBorder="1" applyAlignment="1" applyProtection="1"/>
    <xf numFmtId="0" fontId="13" fillId="4" borderId="3" xfId="0" applyFont="1" applyFill="1" applyBorder="1" applyAlignment="1" applyProtection="1"/>
    <xf numFmtId="3" fontId="13" fillId="4" borderId="28" xfId="0" quotePrefix="1" applyNumberFormat="1" applyFont="1" applyFill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/>
    <xf numFmtId="0" fontId="7" fillId="4" borderId="0" xfId="0" applyFont="1" applyFill="1" applyBorder="1" applyAlignment="1" applyProtection="1"/>
    <xf numFmtId="3" fontId="0" fillId="4" borderId="0" xfId="0" applyNumberFormat="1" applyFill="1" applyBorder="1" applyProtection="1"/>
    <xf numFmtId="3" fontId="7" fillId="4" borderId="4" xfId="0" applyNumberFormat="1" applyFont="1" applyFill="1" applyBorder="1" applyProtection="1"/>
    <xf numFmtId="0" fontId="0" fillId="2" borderId="8" xfId="0" applyFill="1" applyBorder="1" applyProtection="1"/>
    <xf numFmtId="49" fontId="7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0" fillId="2" borderId="3" xfId="0" applyFill="1" applyBorder="1" applyProtection="1"/>
    <xf numFmtId="0" fontId="0" fillId="0" borderId="0" xfId="0" applyFont="1" applyProtection="1"/>
    <xf numFmtId="0" fontId="9" fillId="2" borderId="0" xfId="0" applyFont="1" applyFill="1" applyBorder="1" applyProtection="1"/>
    <xf numFmtId="0" fontId="0" fillId="3" borderId="0" xfId="0" applyFill="1" applyProtection="1"/>
    <xf numFmtId="0" fontId="0" fillId="0" borderId="0" xfId="0" applyProtection="1"/>
    <xf numFmtId="3" fontId="0" fillId="5" borderId="0" xfId="0" applyNumberFormat="1" applyFill="1" applyBorder="1" applyProtection="1"/>
    <xf numFmtId="0" fontId="9" fillId="4" borderId="0" xfId="0" applyFont="1" applyFill="1" applyBorder="1" applyAlignment="1" applyProtection="1"/>
    <xf numFmtId="0" fontId="9" fillId="4" borderId="4" xfId="0" applyFont="1" applyFill="1" applyBorder="1" applyAlignment="1" applyProtection="1"/>
    <xf numFmtId="0" fontId="9" fillId="4" borderId="3" xfId="0" applyFont="1" applyFill="1" applyBorder="1" applyAlignment="1" applyProtection="1"/>
    <xf numFmtId="3" fontId="13" fillId="3" borderId="6" xfId="0" applyNumberFormat="1" applyFont="1" applyFill="1" applyBorder="1" applyProtection="1"/>
    <xf numFmtId="3" fontId="13" fillId="3" borderId="14" xfId="0" applyNumberFormat="1" applyFont="1" applyFill="1" applyBorder="1" applyProtection="1"/>
    <xf numFmtId="3" fontId="13" fillId="3" borderId="6" xfId="0" applyNumberFormat="1" applyFont="1" applyFill="1" applyBorder="1" applyAlignment="1" applyProtection="1"/>
    <xf numFmtId="1" fontId="9" fillId="2" borderId="6" xfId="0" applyNumberFormat="1" applyFont="1" applyFill="1" applyBorder="1" applyAlignment="1" applyProtection="1"/>
    <xf numFmtId="3" fontId="9" fillId="3" borderId="22" xfId="0" applyNumberFormat="1" applyFont="1" applyFill="1" applyBorder="1" applyAlignment="1" applyProtection="1"/>
    <xf numFmtId="3" fontId="9" fillId="0" borderId="12" xfId="0" applyNumberFormat="1" applyFont="1" applyFill="1" applyBorder="1" applyProtection="1">
      <protection locked="0"/>
    </xf>
    <xf numFmtId="9" fontId="9" fillId="0" borderId="6" xfId="0" applyNumberFormat="1" applyFont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3" fontId="0" fillId="0" borderId="29" xfId="0" applyNumberFormat="1" applyFill="1" applyBorder="1" applyProtection="1">
      <protection locked="0"/>
    </xf>
    <xf numFmtId="0" fontId="13" fillId="0" borderId="31" xfId="0" applyFont="1" applyFill="1" applyBorder="1" applyAlignment="1" applyProtection="1">
      <alignment horizontal="center"/>
      <protection locked="0"/>
    </xf>
    <xf numFmtId="3" fontId="0" fillId="0" borderId="31" xfId="0" applyNumberFormat="1" applyFill="1" applyBorder="1" applyProtection="1">
      <protection locked="0"/>
    </xf>
    <xf numFmtId="49" fontId="9" fillId="0" borderId="6" xfId="0" applyNumberFormat="1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/>
      <protection locked="0"/>
    </xf>
    <xf numFmtId="3" fontId="0" fillId="0" borderId="6" xfId="0" applyNumberFormat="1" applyFill="1" applyBorder="1" applyProtection="1">
      <protection locked="0"/>
    </xf>
    <xf numFmtId="3" fontId="9" fillId="0" borderId="6" xfId="0" applyNumberFormat="1" applyFont="1" applyFill="1" applyBorder="1" applyProtection="1">
      <protection locked="0"/>
    </xf>
    <xf numFmtId="3" fontId="9" fillId="0" borderId="29" xfId="0" applyNumberFormat="1" applyFont="1" applyFill="1" applyBorder="1" applyAlignment="1" applyProtection="1">
      <protection locked="0"/>
    </xf>
    <xf numFmtId="3" fontId="9" fillId="0" borderId="6" xfId="0" applyNumberFormat="1" applyFont="1" applyFill="1" applyBorder="1" applyAlignment="1" applyProtection="1">
      <protection locked="0"/>
    </xf>
    <xf numFmtId="3" fontId="9" fillId="0" borderId="6" xfId="0" applyNumberFormat="1" applyFont="1" applyBorder="1" applyAlignment="1" applyProtection="1">
      <protection locked="0"/>
    </xf>
    <xf numFmtId="3" fontId="9" fillId="0" borderId="29" xfId="0" applyNumberFormat="1" applyFont="1" applyFill="1" applyBorder="1" applyProtection="1">
      <protection locked="0"/>
    </xf>
    <xf numFmtId="3" fontId="9" fillId="0" borderId="29" xfId="0" applyNumberFormat="1" applyFont="1" applyBorder="1" applyAlignment="1" applyProtection="1">
      <protection locked="0"/>
    </xf>
    <xf numFmtId="0" fontId="0" fillId="2" borderId="4" xfId="0" applyFill="1" applyBorder="1" applyAlignment="1" applyProtection="1"/>
    <xf numFmtId="0" fontId="0" fillId="4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ont="1" applyFill="1" applyProtection="1"/>
    <xf numFmtId="0" fontId="0" fillId="3" borderId="0" xfId="0" applyFill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3" borderId="36" xfId="0" applyFill="1" applyBorder="1" applyProtection="1"/>
    <xf numFmtId="0" fontId="0" fillId="2" borderId="26" xfId="0" applyFill="1" applyBorder="1" applyProtection="1"/>
    <xf numFmtId="49" fontId="9" fillId="0" borderId="9" xfId="0" applyNumberFormat="1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left"/>
      <protection locked="0"/>
    </xf>
    <xf numFmtId="0" fontId="9" fillId="2" borderId="27" xfId="0" applyFont="1" applyFill="1" applyBorder="1" applyAlignment="1" applyProtection="1">
      <alignment horizontal="left" wrapText="1"/>
    </xf>
    <xf numFmtId="3" fontId="13" fillId="3" borderId="40" xfId="0" applyNumberFormat="1" applyFont="1" applyFill="1" applyBorder="1" applyAlignment="1" applyProtection="1"/>
    <xf numFmtId="3" fontId="0" fillId="2" borderId="0" xfId="0" applyNumberFormat="1" applyFill="1" applyBorder="1" applyProtection="1"/>
    <xf numFmtId="0" fontId="26" fillId="2" borderId="0" xfId="0" applyFont="1" applyFill="1" applyBorder="1" applyAlignment="1" applyProtection="1"/>
    <xf numFmtId="165" fontId="9" fillId="2" borderId="0" xfId="0" applyNumberFormat="1" applyFont="1" applyFill="1" applyBorder="1" applyAlignment="1" applyProtection="1"/>
    <xf numFmtId="166" fontId="13" fillId="0" borderId="6" xfId="0" applyNumberFormat="1" applyFont="1" applyBorder="1" applyAlignment="1" applyProtection="1">
      <protection locked="0"/>
    </xf>
    <xf numFmtId="3" fontId="9" fillId="3" borderId="23" xfId="0" applyNumberFormat="1" applyFont="1" applyFill="1" applyBorder="1" applyAlignment="1" applyProtection="1"/>
    <xf numFmtId="0" fontId="0" fillId="3" borderId="0" xfId="0" applyFont="1" applyFill="1" applyProtection="1"/>
    <xf numFmtId="0" fontId="0" fillId="3" borderId="0" xfId="0" applyFont="1" applyFill="1" applyBorder="1" applyProtection="1"/>
    <xf numFmtId="0" fontId="8" fillId="2" borderId="1" xfId="0" applyFont="1" applyFill="1" applyBorder="1" applyProtection="1"/>
    <xf numFmtId="0" fontId="9" fillId="0" borderId="44" xfId="0" applyFont="1" applyBorder="1" applyProtection="1">
      <protection locked="0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9" fillId="0" borderId="29" xfId="0" applyFont="1" applyBorder="1" applyAlignment="1" applyProtection="1">
      <alignment horizontal="center"/>
      <protection locked="0"/>
    </xf>
    <xf numFmtId="0" fontId="0" fillId="2" borderId="10" xfId="0" applyFill="1" applyBorder="1" applyProtection="1"/>
    <xf numFmtId="0" fontId="13" fillId="2" borderId="4" xfId="0" applyFont="1" applyFill="1" applyBorder="1" applyAlignment="1" applyProtection="1">
      <alignment horizontal="center" vertical="center" wrapText="1"/>
    </xf>
    <xf numFmtId="9" fontId="27" fillId="0" borderId="6" xfId="0" applyNumberFormat="1" applyFont="1" applyFill="1" applyBorder="1" applyAlignment="1" applyProtection="1">
      <alignment horizontal="center" vertical="center"/>
      <protection locked="0"/>
    </xf>
    <xf numFmtId="3" fontId="26" fillId="4" borderId="6" xfId="0" applyNumberFormat="1" applyFont="1" applyFill="1" applyBorder="1" applyAlignment="1" applyProtection="1">
      <alignment horizontal="center" vertical="center"/>
    </xf>
    <xf numFmtId="49" fontId="0" fillId="2" borderId="5" xfId="0" applyNumberFormat="1" applyFill="1" applyBorder="1" applyAlignment="1" applyProtection="1">
      <alignment wrapText="1"/>
    </xf>
    <xf numFmtId="3" fontId="13" fillId="2" borderId="0" xfId="0" applyNumberFormat="1" applyFont="1" applyFill="1" applyBorder="1" applyAlignment="1" applyProtection="1"/>
    <xf numFmtId="3" fontId="13" fillId="2" borderId="0" xfId="0" applyNumberFormat="1" applyFont="1" applyFill="1" applyBorder="1" applyProtection="1"/>
    <xf numFmtId="0" fontId="13" fillId="4" borderId="3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>
      <alignment vertical="center"/>
    </xf>
    <xf numFmtId="0" fontId="9" fillId="6" borderId="3" xfId="0" applyFont="1" applyFill="1" applyBorder="1" applyAlignment="1" applyProtection="1"/>
    <xf numFmtId="3" fontId="0" fillId="6" borderId="32" xfId="0" applyNumberFormat="1" applyFill="1" applyBorder="1" applyProtection="1"/>
    <xf numFmtId="3" fontId="0" fillId="6" borderId="33" xfId="0" applyNumberFormat="1" applyFill="1" applyBorder="1" applyProtection="1"/>
    <xf numFmtId="3" fontId="7" fillId="6" borderId="33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3" fontId="13" fillId="6" borderId="28" xfId="0" applyNumberFormat="1" applyFont="1" applyFill="1" applyBorder="1" applyAlignment="1" applyProtection="1"/>
    <xf numFmtId="9" fontId="0" fillId="6" borderId="28" xfId="0" applyNumberForma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9" fillId="4" borderId="27" xfId="0" applyFont="1" applyFill="1" applyBorder="1" applyAlignment="1" applyProtection="1">
      <alignment vertical="center"/>
    </xf>
    <xf numFmtId="0" fontId="13" fillId="4" borderId="0" xfId="0" applyFont="1" applyFill="1" applyBorder="1" applyAlignment="1" applyProtection="1">
      <alignment horizontal="center" vertical="center"/>
    </xf>
    <xf numFmtId="3" fontId="9" fillId="0" borderId="34" xfId="0" applyNumberFormat="1" applyFont="1" applyBorder="1" applyAlignment="1" applyProtection="1">
      <protection locked="0"/>
    </xf>
    <xf numFmtId="3" fontId="9" fillId="2" borderId="0" xfId="0" applyNumberFormat="1" applyFont="1" applyFill="1" applyBorder="1" applyAlignment="1" applyProtection="1">
      <alignment horizontal="center"/>
    </xf>
    <xf numFmtId="0" fontId="24" fillId="2" borderId="0" xfId="26" applyFont="1" applyFill="1" applyBorder="1" applyAlignment="1" applyProtection="1">
      <alignment horizontal="center"/>
    </xf>
    <xf numFmtId="49" fontId="9" fillId="2" borderId="0" xfId="0" applyNumberFormat="1" applyFont="1" applyFill="1" applyBorder="1" applyAlignment="1" applyProtection="1"/>
    <xf numFmtId="49" fontId="9" fillId="2" borderId="26" xfId="0" applyNumberFormat="1" applyFont="1" applyFill="1" applyBorder="1" applyAlignment="1" applyProtection="1">
      <alignment horizontal="left"/>
    </xf>
    <xf numFmtId="0" fontId="0" fillId="0" borderId="11" xfId="0" applyFill="1" applyBorder="1" applyProtection="1">
      <protection locked="0"/>
    </xf>
    <xf numFmtId="0" fontId="13" fillId="0" borderId="47" xfId="0" applyFont="1" applyFill="1" applyBorder="1" applyAlignment="1" applyProtection="1">
      <alignment horizontal="center" vertical="center" wrapText="1"/>
      <protection locked="0"/>
    </xf>
    <xf numFmtId="0" fontId="13" fillId="4" borderId="48" xfId="0" applyFont="1" applyFill="1" applyBorder="1" applyAlignment="1" applyProtection="1">
      <alignment horizontal="center"/>
    </xf>
    <xf numFmtId="3" fontId="9" fillId="4" borderId="30" xfId="0" applyNumberFormat="1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/>
    <xf numFmtId="0" fontId="0" fillId="2" borderId="10" xfId="0" applyFill="1" applyBorder="1" applyAlignment="1" applyProtection="1"/>
    <xf numFmtId="0" fontId="0" fillId="2" borderId="25" xfId="0" applyFill="1" applyBorder="1" applyAlignment="1" applyProtection="1"/>
    <xf numFmtId="167" fontId="9" fillId="2" borderId="6" xfId="0" applyNumberFormat="1" applyFont="1" applyFill="1" applyBorder="1" applyProtection="1"/>
    <xf numFmtId="0" fontId="7" fillId="4" borderId="18" xfId="0" applyFont="1" applyFill="1" applyBorder="1" applyAlignment="1" applyProtection="1"/>
    <xf numFmtId="0" fontId="7" fillId="4" borderId="10" xfId="0" applyFont="1" applyFill="1" applyBorder="1" applyAlignment="1" applyProtection="1"/>
    <xf numFmtId="3" fontId="0" fillId="4" borderId="10" xfId="0" applyNumberFormat="1" applyFill="1" applyBorder="1" applyProtection="1"/>
    <xf numFmtId="3" fontId="7" fillId="4" borderId="19" xfId="0" applyNumberFormat="1" applyFont="1" applyFill="1" applyBorder="1" applyProtection="1"/>
    <xf numFmtId="0" fontId="9" fillId="2" borderId="3" xfId="0" applyFont="1" applyFill="1" applyBorder="1" applyAlignment="1" applyProtection="1"/>
    <xf numFmtId="0" fontId="9" fillId="2" borderId="0" xfId="0" applyFont="1" applyFill="1" applyBorder="1" applyAlignment="1" applyProtection="1"/>
    <xf numFmtId="0" fontId="13" fillId="3" borderId="3" xfId="0" applyFont="1" applyFill="1" applyBorder="1" applyAlignment="1" applyProtection="1"/>
    <xf numFmtId="0" fontId="0" fillId="3" borderId="0" xfId="0" applyFill="1" applyBorder="1" applyAlignment="1" applyProtection="1"/>
    <xf numFmtId="0" fontId="13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28" fillId="4" borderId="3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/>
    </xf>
    <xf numFmtId="49" fontId="9" fillId="2" borderId="0" xfId="3" applyNumberFormat="1" applyFont="1" applyFill="1" applyBorder="1" applyAlignment="1" applyProtection="1"/>
    <xf numFmtId="0" fontId="12" fillId="2" borderId="3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9" fillId="2" borderId="0" xfId="3" applyFont="1" applyFill="1" applyBorder="1" applyAlignment="1" applyProtection="1"/>
    <xf numFmtId="0" fontId="9" fillId="2" borderId="0" xfId="0" applyFont="1" applyFill="1" applyBorder="1" applyAlignment="1" applyProtection="1">
      <alignment wrapText="1"/>
    </xf>
    <xf numFmtId="3" fontId="26" fillId="4" borderId="3" xfId="0" applyNumberFormat="1" applyFont="1" applyFill="1" applyBorder="1" applyAlignment="1" applyProtection="1"/>
    <xf numFmtId="3" fontId="26" fillId="4" borderId="0" xfId="0" applyNumberFormat="1" applyFont="1" applyFill="1" applyBorder="1" applyAlignment="1" applyProtection="1"/>
    <xf numFmtId="3" fontId="25" fillId="4" borderId="0" xfId="0" applyNumberFormat="1" applyFont="1" applyFill="1" applyBorder="1" applyAlignment="1" applyProtection="1"/>
    <xf numFmtId="0" fontId="9" fillId="2" borderId="26" xfId="0" applyFont="1" applyFill="1" applyBorder="1" applyAlignment="1" applyProtection="1"/>
    <xf numFmtId="0" fontId="14" fillId="2" borderId="0" xfId="0" applyFont="1" applyFill="1" applyBorder="1" applyAlignment="1" applyProtection="1"/>
    <xf numFmtId="49" fontId="7" fillId="4" borderId="0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9" fillId="0" borderId="11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9" fillId="0" borderId="12" xfId="0" applyFont="1" applyBorder="1" applyAlignment="1" applyProtection="1">
      <protection locked="0"/>
    </xf>
    <xf numFmtId="3" fontId="7" fillId="0" borderId="11" xfId="0" applyNumberFormat="1" applyFont="1" applyBorder="1" applyAlignment="1" applyProtection="1">
      <alignment horizontal="center"/>
      <protection locked="0"/>
    </xf>
    <xf numFmtId="3" fontId="7" fillId="0" borderId="13" xfId="0" applyNumberFormat="1" applyFont="1" applyBorder="1" applyAlignment="1" applyProtection="1">
      <alignment horizontal="center"/>
      <protection locked="0"/>
    </xf>
    <xf numFmtId="3" fontId="7" fillId="0" borderId="12" xfId="0" applyNumberFormat="1" applyFont="1" applyBorder="1" applyAlignment="1" applyProtection="1">
      <alignment horizontal="center"/>
      <protection locked="0"/>
    </xf>
    <xf numFmtId="0" fontId="9" fillId="2" borderId="23" xfId="0" applyFont="1" applyFill="1" applyBorder="1" applyAlignment="1" applyProtection="1"/>
    <xf numFmtId="0" fontId="9" fillId="2" borderId="30" xfId="0" applyFont="1" applyFill="1" applyBorder="1" applyAlignment="1" applyProtection="1"/>
    <xf numFmtId="0" fontId="8" fillId="2" borderId="3" xfId="0" applyFont="1" applyFill="1" applyBorder="1" applyAlignment="1" applyProtection="1">
      <alignment wrapText="1"/>
    </xf>
    <xf numFmtId="0" fontId="0" fillId="0" borderId="0" xfId="0" applyBorder="1" applyAlignment="1" applyProtection="1"/>
    <xf numFmtId="0" fontId="8" fillId="0" borderId="11" xfId="0" applyFont="1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9" fillId="4" borderId="18" xfId="0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vertical="center"/>
    </xf>
    <xf numFmtId="49" fontId="7" fillId="0" borderId="9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49" fontId="12" fillId="0" borderId="11" xfId="3" applyNumberFormat="1" applyFont="1" applyBorder="1" applyAlignment="1" applyProtection="1">
      <protection locked="0"/>
    </xf>
    <xf numFmtId="49" fontId="12" fillId="0" borderId="13" xfId="3" applyNumberFormat="1" applyFont="1" applyBorder="1" applyAlignment="1" applyProtection="1">
      <protection locked="0"/>
    </xf>
    <xf numFmtId="49" fontId="12" fillId="0" borderId="19" xfId="3" applyNumberFormat="1" applyFont="1" applyBorder="1" applyAlignment="1" applyProtection="1">
      <protection locked="0"/>
    </xf>
    <xf numFmtId="0" fontId="13" fillId="2" borderId="3" xfId="0" applyFont="1" applyFill="1" applyBorder="1" applyAlignment="1" applyProtection="1"/>
    <xf numFmtId="0" fontId="13" fillId="2" borderId="0" xfId="0" applyFont="1" applyFill="1" applyBorder="1" applyAlignment="1" applyProtection="1"/>
    <xf numFmtId="0" fontId="0" fillId="0" borderId="4" xfId="0" applyBorder="1" applyAlignment="1" applyProtection="1"/>
    <xf numFmtId="0" fontId="9" fillId="0" borderId="8" xfId="0" applyFont="1" applyBorder="1" applyAlignment="1" applyProtection="1">
      <protection locked="0"/>
    </xf>
    <xf numFmtId="0" fontId="9" fillId="0" borderId="24" xfId="0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49" fontId="9" fillId="2" borderId="0" xfId="3" applyNumberFormat="1" applyFont="1" applyFill="1" applyBorder="1" applyAlignment="1" applyProtection="1"/>
    <xf numFmtId="0" fontId="0" fillId="2" borderId="0" xfId="0" applyFill="1" applyBorder="1" applyAlignment="1" applyProtection="1"/>
    <xf numFmtId="0" fontId="9" fillId="0" borderId="11" xfId="3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13" fillId="6" borderId="3" xfId="0" applyFont="1" applyFill="1" applyBorder="1" applyAlignment="1" applyProtection="1"/>
    <xf numFmtId="0" fontId="13" fillId="6" borderId="0" xfId="0" applyFont="1" applyFill="1" applyBorder="1" applyAlignment="1" applyProtection="1"/>
    <xf numFmtId="0" fontId="13" fillId="6" borderId="4" xfId="0" applyFont="1" applyFill="1" applyBorder="1" applyAlignment="1" applyProtection="1"/>
    <xf numFmtId="0" fontId="14" fillId="2" borderId="26" xfId="0" applyFont="1" applyFill="1" applyBorder="1" applyAlignment="1" applyProtection="1"/>
    <xf numFmtId="0" fontId="14" fillId="2" borderId="0" xfId="0" applyFont="1" applyFill="1" applyBorder="1" applyAlignment="1" applyProtection="1"/>
    <xf numFmtId="0" fontId="14" fillId="2" borderId="27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0" xfId="0" applyFont="1" applyFill="1" applyBorder="1" applyAlignment="1" applyProtection="1"/>
    <xf numFmtId="0" fontId="8" fillId="2" borderId="4" xfId="0" applyFont="1" applyFill="1" applyBorder="1" applyAlignment="1" applyProtection="1"/>
    <xf numFmtId="0" fontId="9" fillId="2" borderId="26" xfId="0" applyFont="1" applyFill="1" applyBorder="1" applyAlignment="1" applyProtection="1"/>
    <xf numFmtId="0" fontId="9" fillId="2" borderId="0" xfId="0" applyFont="1" applyFill="1" applyBorder="1" applyAlignment="1" applyProtection="1"/>
    <xf numFmtId="0" fontId="0" fillId="0" borderId="27" xfId="0" applyBorder="1" applyAlignment="1" applyProtection="1"/>
    <xf numFmtId="0" fontId="12" fillId="2" borderId="3" xfId="0" applyFont="1" applyFill="1" applyBorder="1" applyAlignment="1" applyProtection="1"/>
    <xf numFmtId="0" fontId="12" fillId="0" borderId="0" xfId="0" applyFont="1" applyBorder="1" applyAlignment="1" applyProtection="1"/>
    <xf numFmtId="0" fontId="9" fillId="2" borderId="3" xfId="0" applyFont="1" applyFill="1" applyBorder="1" applyAlignment="1" applyProtection="1"/>
    <xf numFmtId="0" fontId="0" fillId="3" borderId="8" xfId="0" applyFill="1" applyBorder="1" applyAlignment="1" applyProtection="1"/>
    <xf numFmtId="0" fontId="13" fillId="4" borderId="3" xfId="0" applyFont="1" applyFill="1" applyBorder="1" applyAlignment="1" applyProtection="1">
      <alignment wrapText="1"/>
    </xf>
    <xf numFmtId="0" fontId="13" fillId="4" borderId="0" xfId="0" applyFont="1" applyFill="1" applyBorder="1" applyAlignment="1" applyProtection="1">
      <alignment wrapText="1"/>
    </xf>
    <xf numFmtId="0" fontId="24" fillId="0" borderId="11" xfId="26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/>
    <xf numFmtId="0" fontId="11" fillId="2" borderId="27" xfId="0" applyFont="1" applyFill="1" applyBorder="1" applyAlignment="1" applyProtection="1"/>
    <xf numFmtId="0" fontId="0" fillId="4" borderId="0" xfId="0" applyFont="1" applyFill="1" applyBorder="1" applyAlignment="1" applyProtection="1">
      <alignment vertical="center" wrapText="1"/>
    </xf>
    <xf numFmtId="0" fontId="0" fillId="4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12" fillId="0" borderId="27" xfId="0" applyFont="1" applyBorder="1" applyAlignment="1" applyProtection="1"/>
    <xf numFmtId="0" fontId="9" fillId="2" borderId="3" xfId="0" applyFont="1" applyFill="1" applyBorder="1" applyAlignment="1" applyProtection="1">
      <alignment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wrapText="1"/>
    </xf>
    <xf numFmtId="0" fontId="12" fillId="4" borderId="26" xfId="0" applyFont="1" applyFill="1" applyBorder="1" applyAlignment="1" applyProtection="1"/>
    <xf numFmtId="0" fontId="12" fillId="4" borderId="0" xfId="0" applyFont="1" applyFill="1" applyBorder="1" applyAlignment="1" applyProtection="1"/>
    <xf numFmtId="0" fontId="12" fillId="4" borderId="27" xfId="0" applyFont="1" applyFill="1" applyBorder="1" applyAlignment="1" applyProtection="1"/>
    <xf numFmtId="0" fontId="7" fillId="6" borderId="15" xfId="0" applyFont="1" applyFill="1" applyBorder="1" applyAlignment="1" applyProtection="1"/>
    <xf numFmtId="0" fontId="7" fillId="6" borderId="6" xfId="0" applyFont="1" applyFill="1" applyBorder="1" applyAlignment="1" applyProtection="1"/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wrapText="1"/>
    </xf>
    <xf numFmtId="0" fontId="9" fillId="2" borderId="27" xfId="0" applyFont="1" applyFill="1" applyBorder="1" applyAlignment="1" applyProtection="1"/>
    <xf numFmtId="3" fontId="26" fillId="4" borderId="3" xfId="0" applyNumberFormat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6" fillId="4" borderId="26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13" fillId="4" borderId="1" xfId="0" applyFont="1" applyFill="1" applyBorder="1" applyAlignment="1" applyProtection="1"/>
    <xf numFmtId="0" fontId="13" fillId="4" borderId="2" xfId="0" applyFont="1" applyFill="1" applyBorder="1" applyAlignment="1" applyProtection="1"/>
    <xf numFmtId="0" fontId="9" fillId="2" borderId="27" xfId="0" applyFont="1" applyFill="1" applyBorder="1" applyAlignment="1" applyProtection="1">
      <alignment wrapText="1"/>
    </xf>
    <xf numFmtId="0" fontId="9" fillId="2" borderId="4" xfId="0" applyFont="1" applyFill="1" applyBorder="1" applyAlignment="1" applyProtection="1"/>
    <xf numFmtId="0" fontId="13" fillId="2" borderId="27" xfId="0" applyFont="1" applyFill="1" applyBorder="1" applyAlignment="1" applyProtection="1"/>
    <xf numFmtId="49" fontId="11" fillId="4" borderId="3" xfId="0" applyNumberFormat="1" applyFont="1" applyFill="1" applyBorder="1" applyAlignment="1" applyProtection="1">
      <alignment wrapText="1"/>
    </xf>
    <xf numFmtId="49" fontId="11" fillId="4" borderId="0" xfId="0" applyNumberFormat="1" applyFont="1" applyFill="1" applyBorder="1" applyAlignment="1" applyProtection="1">
      <alignment wrapText="1"/>
    </xf>
    <xf numFmtId="49" fontId="11" fillId="4" borderId="27" xfId="0" applyNumberFormat="1" applyFont="1" applyFill="1" applyBorder="1" applyAlignment="1" applyProtection="1">
      <alignment wrapText="1"/>
    </xf>
    <xf numFmtId="49" fontId="12" fillId="0" borderId="11" xfId="0" applyNumberFormat="1" applyFont="1" applyFill="1" applyBorder="1" applyAlignment="1" applyProtection="1">
      <alignment horizontal="center"/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/>
    <xf numFmtId="3" fontId="26" fillId="4" borderId="3" xfId="0" applyNumberFormat="1" applyFont="1" applyFill="1" applyBorder="1" applyAlignment="1" applyProtection="1"/>
    <xf numFmtId="3" fontId="26" fillId="4" borderId="0" xfId="0" applyNumberFormat="1" applyFont="1" applyFill="1" applyBorder="1" applyAlignment="1" applyProtection="1"/>
    <xf numFmtId="3" fontId="25" fillId="4" borderId="0" xfId="0" applyNumberFormat="1" applyFont="1" applyFill="1" applyBorder="1" applyAlignment="1" applyProtection="1"/>
    <xf numFmtId="0" fontId="21" fillId="2" borderId="0" xfId="0" applyFont="1" applyFill="1" applyBorder="1" applyAlignment="1" applyProtection="1">
      <alignment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22" xfId="0" applyFont="1" applyFill="1" applyBorder="1" applyAlignment="1" applyProtection="1">
      <protection locked="0"/>
    </xf>
    <xf numFmtId="0" fontId="9" fillId="2" borderId="18" xfId="0" applyFont="1" applyFill="1" applyBorder="1" applyAlignment="1" applyProtection="1">
      <alignment horizontal="left" wrapText="1"/>
    </xf>
    <xf numFmtId="0" fontId="9" fillId="2" borderId="1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/>
    <xf numFmtId="0" fontId="0" fillId="4" borderId="2" xfId="0" applyFill="1" applyBorder="1" applyAlignment="1" applyProtection="1"/>
    <xf numFmtId="0" fontId="13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28" fillId="4" borderId="36" xfId="0" applyFont="1" applyFill="1" applyBorder="1" applyAlignment="1" applyProtection="1">
      <alignment vertical="center" wrapText="1"/>
    </xf>
    <xf numFmtId="0" fontId="31" fillId="4" borderId="24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 wrapText="1"/>
    </xf>
    <xf numFmtId="0" fontId="9" fillId="2" borderId="27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/>
    </xf>
    <xf numFmtId="0" fontId="11" fillId="2" borderId="8" xfId="0" applyFont="1" applyFill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6" xfId="0" applyBorder="1" applyAlignment="1" applyProtection="1"/>
    <xf numFmtId="0" fontId="8" fillId="2" borderId="3" xfId="3" applyFont="1" applyFill="1" applyBorder="1" applyAlignment="1" applyProtection="1"/>
    <xf numFmtId="0" fontId="22" fillId="0" borderId="0" xfId="3" applyBorder="1" applyAlignment="1" applyProtection="1"/>
    <xf numFmtId="0" fontId="12" fillId="2" borderId="17" xfId="0" applyFont="1" applyFill="1" applyBorder="1" applyAlignment="1" applyProtection="1"/>
    <xf numFmtId="0" fontId="12" fillId="2" borderId="13" xfId="0" applyFont="1" applyFill="1" applyBorder="1" applyAlignment="1" applyProtection="1"/>
    <xf numFmtId="0" fontId="12" fillId="2" borderId="12" xfId="0" applyFont="1" applyFill="1" applyBorder="1" applyAlignment="1" applyProtection="1"/>
    <xf numFmtId="0" fontId="9" fillId="0" borderId="11" xfId="3" applyFont="1" applyFill="1" applyBorder="1" applyAlignment="1" applyProtection="1">
      <alignment horizontal="left"/>
      <protection locked="0"/>
    </xf>
    <xf numFmtId="0" fontId="9" fillId="0" borderId="13" xfId="3" applyFont="1" applyFill="1" applyBorder="1" applyAlignment="1" applyProtection="1">
      <protection locked="0"/>
    </xf>
    <xf numFmtId="0" fontId="9" fillId="0" borderId="22" xfId="3" applyFont="1" applyFill="1" applyBorder="1" applyAlignment="1" applyProtection="1">
      <protection locked="0"/>
    </xf>
    <xf numFmtId="0" fontId="12" fillId="2" borderId="18" xfId="3" applyFont="1" applyFill="1" applyBorder="1" applyAlignment="1" applyProtection="1"/>
    <xf numFmtId="0" fontId="12" fillId="0" borderId="10" xfId="3" applyFont="1" applyBorder="1" applyAlignment="1" applyProtection="1"/>
    <xf numFmtId="0" fontId="9" fillId="0" borderId="11" xfId="3" applyFont="1" applyBorder="1" applyAlignment="1" applyProtection="1">
      <alignment wrapText="1"/>
      <protection locked="0"/>
    </xf>
    <xf numFmtId="0" fontId="9" fillId="0" borderId="13" xfId="3" applyFont="1" applyBorder="1" applyAlignment="1" applyProtection="1">
      <protection locked="0"/>
    </xf>
    <xf numFmtId="0" fontId="9" fillId="0" borderId="22" xfId="3" applyFont="1" applyBorder="1" applyAlignment="1" applyProtection="1">
      <protection locked="0"/>
    </xf>
    <xf numFmtId="0" fontId="0" fillId="3" borderId="0" xfId="0" applyFill="1" applyBorder="1" applyAlignment="1" applyProtection="1"/>
    <xf numFmtId="0" fontId="8" fillId="5" borderId="0" xfId="0" applyFont="1" applyFill="1" applyBorder="1" applyAlignment="1" applyProtection="1">
      <alignment horizontal="left"/>
    </xf>
    <xf numFmtId="14" fontId="0" fillId="0" borderId="18" xfId="0" applyNumberForma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8" fillId="3" borderId="1" xfId="0" applyFont="1" applyFill="1" applyBorder="1" applyAlignment="1" applyProtection="1">
      <alignment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/>
    <xf numFmtId="0" fontId="13" fillId="2" borderId="10" xfId="0" applyFont="1" applyFill="1" applyBorder="1" applyAlignment="1" applyProtection="1"/>
    <xf numFmtId="0" fontId="13" fillId="2" borderId="25" xfId="0" applyFont="1" applyFill="1" applyBorder="1" applyAlignment="1" applyProtection="1"/>
    <xf numFmtId="0" fontId="13" fillId="2" borderId="4" xfId="0" applyFont="1" applyFill="1" applyBorder="1" applyAlignment="1" applyProtection="1"/>
    <xf numFmtId="0" fontId="12" fillId="2" borderId="1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16" xfId="0" applyFont="1" applyFill="1" applyBorder="1" applyAlignment="1" applyProtection="1"/>
    <xf numFmtId="0" fontId="9" fillId="0" borderId="15" xfId="0" applyFont="1" applyFill="1" applyBorder="1" applyAlignment="1" applyProtection="1">
      <protection locked="0"/>
    </xf>
    <xf numFmtId="0" fontId="9" fillId="0" borderId="6" xfId="0" applyFont="1" applyFill="1" applyBorder="1" applyAlignment="1" applyProtection="1">
      <protection locked="0"/>
    </xf>
    <xf numFmtId="0" fontId="7" fillId="4" borderId="5" xfId="0" applyFont="1" applyFill="1" applyBorder="1" applyAlignment="1" applyProtection="1">
      <alignment vertical="center" wrapText="1"/>
    </xf>
    <xf numFmtId="0" fontId="0" fillId="4" borderId="5" xfId="0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49" fontId="7" fillId="0" borderId="11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27" xfId="0" applyFont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/>
    <xf numFmtId="0" fontId="13" fillId="3" borderId="0" xfId="0" applyFont="1" applyFill="1" applyBorder="1" applyAlignment="1" applyProtection="1"/>
    <xf numFmtId="0" fontId="7" fillId="4" borderId="37" xfId="0" applyFont="1" applyFill="1" applyBorder="1" applyAlignment="1" applyProtection="1">
      <alignment vertical="center" wrapText="1"/>
    </xf>
    <xf numFmtId="0" fontId="0" fillId="4" borderId="20" xfId="0" applyFill="1" applyBorder="1" applyAlignment="1" applyProtection="1">
      <alignment vertical="center"/>
    </xf>
    <xf numFmtId="0" fontId="0" fillId="4" borderId="21" xfId="0" applyFill="1" applyBorder="1" applyAlignment="1" applyProtection="1">
      <alignment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8" fillId="4" borderId="3" xfId="0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vertical="center"/>
    </xf>
    <xf numFmtId="0" fontId="28" fillId="4" borderId="27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horizontal="center"/>
    </xf>
    <xf numFmtId="0" fontId="0" fillId="0" borderId="5" xfId="0" applyBorder="1" applyAlignment="1" applyProtection="1"/>
    <xf numFmtId="0" fontId="13" fillId="4" borderId="5" xfId="0" applyFont="1" applyFill="1" applyBorder="1" applyAlignment="1" applyProtection="1">
      <alignment vertical="center" wrapText="1"/>
    </xf>
    <xf numFmtId="0" fontId="21" fillId="2" borderId="1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4" fillId="4" borderId="45" xfId="0" applyFont="1" applyFill="1" applyBorder="1" applyAlignment="1" applyProtection="1">
      <alignment vertical="center" wrapText="1"/>
    </xf>
    <xf numFmtId="0" fontId="0" fillId="0" borderId="46" xfId="0" applyFont="1" applyBorder="1" applyAlignment="1" applyProtection="1">
      <alignment vertical="center"/>
    </xf>
    <xf numFmtId="0" fontId="12" fillId="2" borderId="41" xfId="0" applyFont="1" applyFill="1" applyBorder="1" applyAlignment="1" applyProtection="1"/>
    <xf numFmtId="0" fontId="0" fillId="2" borderId="42" xfId="0" applyFill="1" applyBorder="1" applyAlignment="1" applyProtection="1"/>
    <xf numFmtId="0" fontId="0" fillId="2" borderId="43" xfId="0" applyFill="1" applyBorder="1" applyAlignment="1" applyProtection="1"/>
    <xf numFmtId="0" fontId="7" fillId="4" borderId="5" xfId="0" applyFont="1" applyFill="1" applyBorder="1" applyAlignment="1" applyProtection="1"/>
    <xf numFmtId="0" fontId="0" fillId="0" borderId="13" xfId="0" applyBorder="1" applyAlignment="1" applyProtection="1"/>
    <xf numFmtId="0" fontId="0" fillId="0" borderId="12" xfId="0" applyBorder="1" applyAlignment="1" applyProtection="1"/>
    <xf numFmtId="0" fontId="12" fillId="2" borderId="3" xfId="3" applyFont="1" applyFill="1" applyBorder="1" applyAlignment="1" applyProtection="1"/>
    <xf numFmtId="0" fontId="12" fillId="2" borderId="0" xfId="3" applyFont="1" applyFill="1" applyBorder="1" applyAlignment="1" applyProtection="1"/>
    <xf numFmtId="0" fontId="9" fillId="0" borderId="11" xfId="3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9" fillId="2" borderId="0" xfId="3" applyFont="1" applyFill="1" applyBorder="1" applyAlignment="1" applyProtection="1"/>
    <xf numFmtId="0" fontId="9" fillId="0" borderId="0" xfId="0" applyFont="1" applyBorder="1" applyAlignment="1" applyProtection="1"/>
    <xf numFmtId="0" fontId="9" fillId="0" borderId="27" xfId="0" applyFont="1" applyBorder="1" applyAlignment="1" applyProtection="1"/>
    <xf numFmtId="3" fontId="9" fillId="0" borderId="11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</cellXfs>
  <cellStyles count="1383">
    <cellStyle name="Hypertextový odkaz" xfId="26" builtinId="8"/>
    <cellStyle name="Normální" xfId="0" builtinId="0"/>
    <cellStyle name="Normální 2" xfId="2"/>
    <cellStyle name="Normální 2 10" xfId="96"/>
    <cellStyle name="Normální 2 10 2" xfId="280"/>
    <cellStyle name="Normální 2 10 2 2" xfId="1314"/>
    <cellStyle name="Normální 2 10 3" xfId="1038"/>
    <cellStyle name="Normální 2 10 4" xfId="648"/>
    <cellStyle name="Normální 2 11" xfId="27"/>
    <cellStyle name="Normální 2 11 2" xfId="281"/>
    <cellStyle name="Normální 2 11 2 2" xfId="1176"/>
    <cellStyle name="Normální 2 11 3" xfId="900"/>
    <cellStyle name="Normální 2 11 4" xfId="579"/>
    <cellStyle name="Normální 2 12" xfId="279"/>
    <cellStyle name="Normální 2 12 2" xfId="1107"/>
    <cellStyle name="Normální 2 13" xfId="831"/>
    <cellStyle name="Normální 2 14" xfId="556"/>
    <cellStyle name="Normální 2 2" xfId="5"/>
    <cellStyle name="Normální 2 2 10" xfId="30"/>
    <cellStyle name="Normální 2 2 10 2" xfId="283"/>
    <cellStyle name="Normální 2 2 10 2 2" xfId="1179"/>
    <cellStyle name="Normální 2 2 10 3" xfId="903"/>
    <cellStyle name="Normální 2 2 10 4" xfId="582"/>
    <cellStyle name="Normální 2 2 11" xfId="282"/>
    <cellStyle name="Normální 2 2 11 2" xfId="1110"/>
    <cellStyle name="Normální 2 2 12" xfId="834"/>
    <cellStyle name="Normální 2 2 13" xfId="558"/>
    <cellStyle name="Normální 2 2 2" xfId="13"/>
    <cellStyle name="Normální 2 2 2 10" xfId="566"/>
    <cellStyle name="Normální 2 2 2 2" xfId="25"/>
    <cellStyle name="Normální 2 2 2 2 2" xfId="84"/>
    <cellStyle name="Normální 2 2 2 2 2 2" xfId="164"/>
    <cellStyle name="Normální 2 2 2 2 2 2 2" xfId="287"/>
    <cellStyle name="Normální 2 2 2 2 2 2 2 2" xfId="1302"/>
    <cellStyle name="Normální 2 2 2 2 2 2 3" xfId="1026"/>
    <cellStyle name="Normální 2 2 2 2 2 2 4" xfId="716"/>
    <cellStyle name="Normální 2 2 2 2 2 3" xfId="267"/>
    <cellStyle name="Normální 2 2 2 2 2 3 2" xfId="288"/>
    <cellStyle name="Normální 2 2 2 2 2 3 2 2" xfId="1371"/>
    <cellStyle name="Normální 2 2 2 2 2 3 3" xfId="1095"/>
    <cellStyle name="Normální 2 2 2 2 2 3 4" xfId="819"/>
    <cellStyle name="Normální 2 2 2 2 2 4" xfId="222"/>
    <cellStyle name="Normální 2 2 2 2 2 4 2" xfId="289"/>
    <cellStyle name="Normální 2 2 2 2 2 4 2 2" xfId="1233"/>
    <cellStyle name="Normální 2 2 2 2 2 4 3" xfId="957"/>
    <cellStyle name="Normální 2 2 2 2 2 4 4" xfId="774"/>
    <cellStyle name="Normální 2 2 2 2 2 5" xfId="286"/>
    <cellStyle name="Normální 2 2 2 2 2 5 2" xfId="1164"/>
    <cellStyle name="Normální 2 2 2 2 2 6" xfId="888"/>
    <cellStyle name="Normální 2 2 2 2 2 7" xfId="636"/>
    <cellStyle name="Normální 2 2 2 2 3" xfId="135"/>
    <cellStyle name="Normální 2 2 2 2 3 2" xfId="290"/>
    <cellStyle name="Normální 2 2 2 2 3 2 2" xfId="1273"/>
    <cellStyle name="Normální 2 2 2 2 3 3" xfId="997"/>
    <cellStyle name="Normální 2 2 2 2 3 4" xfId="687"/>
    <cellStyle name="Normální 2 2 2 2 4" xfId="55"/>
    <cellStyle name="Normální 2 2 2 2 4 2" xfId="291"/>
    <cellStyle name="Normální 2 2 2 2 4 2 2" xfId="1342"/>
    <cellStyle name="Normální 2 2 2 2 4 3" xfId="1066"/>
    <cellStyle name="Normální 2 2 2 2 4 4" xfId="607"/>
    <cellStyle name="Normální 2 2 2 2 5" xfId="193"/>
    <cellStyle name="Normální 2 2 2 2 5 2" xfId="292"/>
    <cellStyle name="Normální 2 2 2 2 5 2 2" xfId="1204"/>
    <cellStyle name="Normální 2 2 2 2 5 3" xfId="928"/>
    <cellStyle name="Normální 2 2 2 2 5 4" xfId="745"/>
    <cellStyle name="Normální 2 2 2 2 6" xfId="285"/>
    <cellStyle name="Normální 2 2 2 2 6 2" xfId="1135"/>
    <cellStyle name="Normální 2 2 2 2 7" xfId="859"/>
    <cellStyle name="Normální 2 2 2 2 8" xfId="578"/>
    <cellStyle name="Normální 2 2 2 3" xfId="91"/>
    <cellStyle name="Normální 2 2 2 3 2" xfId="171"/>
    <cellStyle name="Normální 2 2 2 3 2 2" xfId="294"/>
    <cellStyle name="Normální 2 2 2 3 2 2 2" xfId="1309"/>
    <cellStyle name="Normální 2 2 2 3 2 3" xfId="1033"/>
    <cellStyle name="Normální 2 2 2 3 2 4" xfId="723"/>
    <cellStyle name="Normální 2 2 2 3 3" xfId="274"/>
    <cellStyle name="Normální 2 2 2 3 3 2" xfId="295"/>
    <cellStyle name="Normální 2 2 2 3 3 2 2" xfId="1378"/>
    <cellStyle name="Normální 2 2 2 3 3 3" xfId="1102"/>
    <cellStyle name="Normální 2 2 2 3 3 4" xfId="826"/>
    <cellStyle name="Normální 2 2 2 3 4" xfId="229"/>
    <cellStyle name="Normální 2 2 2 3 4 2" xfId="296"/>
    <cellStyle name="Normální 2 2 2 3 4 2 2" xfId="1240"/>
    <cellStyle name="Normální 2 2 2 3 4 3" xfId="964"/>
    <cellStyle name="Normální 2 2 2 3 4 4" xfId="781"/>
    <cellStyle name="Normální 2 2 2 3 5" xfId="293"/>
    <cellStyle name="Normální 2 2 2 3 5 2" xfId="1171"/>
    <cellStyle name="Normální 2 2 2 3 6" xfId="895"/>
    <cellStyle name="Normální 2 2 2 3 7" xfId="643"/>
    <cellStyle name="Normální 2 2 2 4" xfId="72"/>
    <cellStyle name="Normální 2 2 2 4 2" xfId="152"/>
    <cellStyle name="Normální 2 2 2 4 2 2" xfId="298"/>
    <cellStyle name="Normální 2 2 2 4 2 2 2" xfId="1290"/>
    <cellStyle name="Normální 2 2 2 4 2 3" xfId="1014"/>
    <cellStyle name="Normální 2 2 2 4 2 4" xfId="704"/>
    <cellStyle name="Normální 2 2 2 4 3" xfId="255"/>
    <cellStyle name="Normální 2 2 2 4 3 2" xfId="299"/>
    <cellStyle name="Normální 2 2 2 4 3 2 2" xfId="1359"/>
    <cellStyle name="Normální 2 2 2 4 3 3" xfId="1083"/>
    <cellStyle name="Normální 2 2 2 4 3 4" xfId="807"/>
    <cellStyle name="Normální 2 2 2 4 4" xfId="210"/>
    <cellStyle name="Normální 2 2 2 4 4 2" xfId="300"/>
    <cellStyle name="Normální 2 2 2 4 4 2 2" xfId="1221"/>
    <cellStyle name="Normální 2 2 2 4 4 3" xfId="945"/>
    <cellStyle name="Normální 2 2 2 4 4 4" xfId="762"/>
    <cellStyle name="Normální 2 2 2 4 5" xfId="297"/>
    <cellStyle name="Normální 2 2 2 4 5 2" xfId="1152"/>
    <cellStyle name="Normální 2 2 2 4 6" xfId="876"/>
    <cellStyle name="Normální 2 2 2 4 7" xfId="624"/>
    <cellStyle name="Normální 2 2 2 5" xfId="123"/>
    <cellStyle name="Normální 2 2 2 5 2" xfId="301"/>
    <cellStyle name="Normální 2 2 2 5 2 2" xfId="1261"/>
    <cellStyle name="Normální 2 2 2 5 3" xfId="985"/>
    <cellStyle name="Normální 2 2 2 5 4" xfId="675"/>
    <cellStyle name="Normální 2 2 2 6" xfId="102"/>
    <cellStyle name="Normální 2 2 2 6 2" xfId="302"/>
    <cellStyle name="Normální 2 2 2 6 2 2" xfId="1330"/>
    <cellStyle name="Normální 2 2 2 6 3" xfId="1054"/>
    <cellStyle name="Normální 2 2 2 6 4" xfId="654"/>
    <cellStyle name="Normální 2 2 2 7" xfId="43"/>
    <cellStyle name="Normální 2 2 2 7 2" xfId="303"/>
    <cellStyle name="Normální 2 2 2 7 2 2" xfId="1192"/>
    <cellStyle name="Normální 2 2 2 7 3" xfId="916"/>
    <cellStyle name="Normální 2 2 2 7 4" xfId="595"/>
    <cellStyle name="Normální 2 2 2 8" xfId="284"/>
    <cellStyle name="Normální 2 2 2 8 2" xfId="1123"/>
    <cellStyle name="Normální 2 2 2 9" xfId="847"/>
    <cellStyle name="Normální 2 2 3" xfId="9"/>
    <cellStyle name="Normální 2 2 3 10" xfId="562"/>
    <cellStyle name="Normální 2 2 3 2" xfId="21"/>
    <cellStyle name="Normální 2 2 3 2 2" xfId="80"/>
    <cellStyle name="Normální 2 2 3 2 2 2" xfId="160"/>
    <cellStyle name="Normální 2 2 3 2 2 2 2" xfId="307"/>
    <cellStyle name="Normální 2 2 3 2 2 2 2 2" xfId="1298"/>
    <cellStyle name="Normální 2 2 3 2 2 2 3" xfId="1022"/>
    <cellStyle name="Normální 2 2 3 2 2 2 4" xfId="712"/>
    <cellStyle name="Normální 2 2 3 2 2 3" xfId="263"/>
    <cellStyle name="Normální 2 2 3 2 2 3 2" xfId="308"/>
    <cellStyle name="Normální 2 2 3 2 2 3 2 2" xfId="1367"/>
    <cellStyle name="Normální 2 2 3 2 2 3 3" xfId="1091"/>
    <cellStyle name="Normální 2 2 3 2 2 3 4" xfId="815"/>
    <cellStyle name="Normální 2 2 3 2 2 4" xfId="218"/>
    <cellStyle name="Normální 2 2 3 2 2 4 2" xfId="309"/>
    <cellStyle name="Normální 2 2 3 2 2 4 2 2" xfId="1229"/>
    <cellStyle name="Normální 2 2 3 2 2 4 3" xfId="953"/>
    <cellStyle name="Normální 2 2 3 2 2 4 4" xfId="770"/>
    <cellStyle name="Normální 2 2 3 2 2 5" xfId="306"/>
    <cellStyle name="Normální 2 2 3 2 2 5 2" xfId="1160"/>
    <cellStyle name="Normální 2 2 3 2 2 6" xfId="884"/>
    <cellStyle name="Normální 2 2 3 2 2 7" xfId="632"/>
    <cellStyle name="Normální 2 2 3 2 3" xfId="131"/>
    <cellStyle name="Normální 2 2 3 2 3 2" xfId="310"/>
    <cellStyle name="Normální 2 2 3 2 3 2 2" xfId="1269"/>
    <cellStyle name="Normální 2 2 3 2 3 3" xfId="993"/>
    <cellStyle name="Normální 2 2 3 2 3 4" xfId="683"/>
    <cellStyle name="Normální 2 2 3 2 4" xfId="51"/>
    <cellStyle name="Normální 2 2 3 2 4 2" xfId="311"/>
    <cellStyle name="Normální 2 2 3 2 4 2 2" xfId="1338"/>
    <cellStyle name="Normální 2 2 3 2 4 3" xfId="1062"/>
    <cellStyle name="Normální 2 2 3 2 4 4" xfId="603"/>
    <cellStyle name="Normální 2 2 3 2 5" xfId="190"/>
    <cellStyle name="Normální 2 2 3 2 5 2" xfId="312"/>
    <cellStyle name="Normální 2 2 3 2 5 2 2" xfId="1200"/>
    <cellStyle name="Normální 2 2 3 2 5 3" xfId="924"/>
    <cellStyle name="Normální 2 2 3 2 5 4" xfId="742"/>
    <cellStyle name="Normální 2 2 3 2 6" xfId="305"/>
    <cellStyle name="Normální 2 2 3 2 6 2" xfId="1131"/>
    <cellStyle name="Normální 2 2 3 2 7" xfId="855"/>
    <cellStyle name="Normální 2 2 3 2 8" xfId="574"/>
    <cellStyle name="Normální 2 2 3 3" xfId="95"/>
    <cellStyle name="Normální 2 2 3 3 2" xfId="175"/>
    <cellStyle name="Normální 2 2 3 3 2 2" xfId="314"/>
    <cellStyle name="Normální 2 2 3 3 2 2 2" xfId="1313"/>
    <cellStyle name="Normální 2 2 3 3 2 3" xfId="1037"/>
    <cellStyle name="Normální 2 2 3 3 2 4" xfId="727"/>
    <cellStyle name="Normální 2 2 3 3 3" xfId="278"/>
    <cellStyle name="Normální 2 2 3 3 3 2" xfId="315"/>
    <cellStyle name="Normální 2 2 3 3 3 2 2" xfId="1382"/>
    <cellStyle name="Normální 2 2 3 3 3 3" xfId="1106"/>
    <cellStyle name="Normální 2 2 3 3 3 4" xfId="830"/>
    <cellStyle name="Normální 2 2 3 3 4" xfId="233"/>
    <cellStyle name="Normální 2 2 3 3 4 2" xfId="316"/>
    <cellStyle name="Normální 2 2 3 3 4 2 2" xfId="1244"/>
    <cellStyle name="Normální 2 2 3 3 4 3" xfId="968"/>
    <cellStyle name="Normální 2 2 3 3 4 4" xfId="785"/>
    <cellStyle name="Normální 2 2 3 3 5" xfId="313"/>
    <cellStyle name="Normální 2 2 3 3 5 2" xfId="1175"/>
    <cellStyle name="Normální 2 2 3 3 6" xfId="899"/>
    <cellStyle name="Normální 2 2 3 3 7" xfId="647"/>
    <cellStyle name="Normální 2 2 3 4" xfId="68"/>
    <cellStyle name="Normální 2 2 3 4 2" xfId="148"/>
    <cellStyle name="Normální 2 2 3 4 2 2" xfId="318"/>
    <cellStyle name="Normální 2 2 3 4 2 2 2" xfId="1286"/>
    <cellStyle name="Normální 2 2 3 4 2 3" xfId="1010"/>
    <cellStyle name="Normální 2 2 3 4 2 4" xfId="700"/>
    <cellStyle name="Normální 2 2 3 4 3" xfId="251"/>
    <cellStyle name="Normální 2 2 3 4 3 2" xfId="319"/>
    <cellStyle name="Normální 2 2 3 4 3 2 2" xfId="1355"/>
    <cellStyle name="Normální 2 2 3 4 3 3" xfId="1079"/>
    <cellStyle name="Normální 2 2 3 4 3 4" xfId="803"/>
    <cellStyle name="Normální 2 2 3 4 4" xfId="206"/>
    <cellStyle name="Normální 2 2 3 4 4 2" xfId="320"/>
    <cellStyle name="Normální 2 2 3 4 4 2 2" xfId="1217"/>
    <cellStyle name="Normální 2 2 3 4 4 3" xfId="941"/>
    <cellStyle name="Normální 2 2 3 4 4 4" xfId="758"/>
    <cellStyle name="Normální 2 2 3 4 5" xfId="317"/>
    <cellStyle name="Normální 2 2 3 4 5 2" xfId="1148"/>
    <cellStyle name="Normální 2 2 3 4 6" xfId="872"/>
    <cellStyle name="Normální 2 2 3 4 7" xfId="620"/>
    <cellStyle name="Normální 2 2 3 5" xfId="119"/>
    <cellStyle name="Normální 2 2 3 5 2" xfId="321"/>
    <cellStyle name="Normální 2 2 3 5 2 2" xfId="1257"/>
    <cellStyle name="Normální 2 2 3 5 3" xfId="981"/>
    <cellStyle name="Normální 2 2 3 5 4" xfId="671"/>
    <cellStyle name="Normální 2 2 3 6" xfId="106"/>
    <cellStyle name="Normální 2 2 3 6 2" xfId="322"/>
    <cellStyle name="Normální 2 2 3 6 2 2" xfId="1326"/>
    <cellStyle name="Normální 2 2 3 6 3" xfId="1050"/>
    <cellStyle name="Normální 2 2 3 6 4" xfId="658"/>
    <cellStyle name="Normální 2 2 3 7" xfId="39"/>
    <cellStyle name="Normální 2 2 3 7 2" xfId="323"/>
    <cellStyle name="Normální 2 2 3 7 2 2" xfId="1188"/>
    <cellStyle name="Normální 2 2 3 7 3" xfId="912"/>
    <cellStyle name="Normální 2 2 3 7 4" xfId="591"/>
    <cellStyle name="Normální 2 2 3 8" xfId="304"/>
    <cellStyle name="Normální 2 2 3 8 2" xfId="1119"/>
    <cellStyle name="Normální 2 2 3 9" xfId="843"/>
    <cellStyle name="Normální 2 2 4" xfId="17"/>
    <cellStyle name="Normální 2 2 4 2" xfId="76"/>
    <cellStyle name="Normální 2 2 4 2 2" xfId="156"/>
    <cellStyle name="Normální 2 2 4 2 2 2" xfId="326"/>
    <cellStyle name="Normální 2 2 4 2 2 2 2" xfId="1294"/>
    <cellStyle name="Normální 2 2 4 2 2 3" xfId="1018"/>
    <cellStyle name="Normální 2 2 4 2 2 4" xfId="708"/>
    <cellStyle name="Normální 2 2 4 2 3" xfId="259"/>
    <cellStyle name="Normální 2 2 4 2 3 2" xfId="327"/>
    <cellStyle name="Normální 2 2 4 2 3 2 2" xfId="1363"/>
    <cellStyle name="Normální 2 2 4 2 3 3" xfId="1087"/>
    <cellStyle name="Normální 2 2 4 2 3 4" xfId="811"/>
    <cellStyle name="Normální 2 2 4 2 4" xfId="214"/>
    <cellStyle name="Normální 2 2 4 2 4 2" xfId="328"/>
    <cellStyle name="Normální 2 2 4 2 4 2 2" xfId="1225"/>
    <cellStyle name="Normální 2 2 4 2 4 3" xfId="949"/>
    <cellStyle name="Normální 2 2 4 2 4 4" xfId="766"/>
    <cellStyle name="Normální 2 2 4 2 5" xfId="325"/>
    <cellStyle name="Normální 2 2 4 2 5 2" xfId="1156"/>
    <cellStyle name="Normální 2 2 4 2 6" xfId="880"/>
    <cellStyle name="Normální 2 2 4 2 7" xfId="628"/>
    <cellStyle name="Normální 2 2 4 3" xfId="127"/>
    <cellStyle name="Normální 2 2 4 3 2" xfId="329"/>
    <cellStyle name="Normální 2 2 4 3 2 2" xfId="1265"/>
    <cellStyle name="Normální 2 2 4 3 3" xfId="989"/>
    <cellStyle name="Normální 2 2 4 3 4" xfId="679"/>
    <cellStyle name="Normální 2 2 4 4" xfId="47"/>
    <cellStyle name="Normální 2 2 4 4 2" xfId="330"/>
    <cellStyle name="Normální 2 2 4 4 2 2" xfId="1334"/>
    <cellStyle name="Normální 2 2 4 4 3" xfId="1058"/>
    <cellStyle name="Normální 2 2 4 4 4" xfId="599"/>
    <cellStyle name="Normální 2 2 4 5" xfId="186"/>
    <cellStyle name="Normální 2 2 4 5 2" xfId="331"/>
    <cellStyle name="Normální 2 2 4 5 2 2" xfId="1196"/>
    <cellStyle name="Normální 2 2 4 5 3" xfId="920"/>
    <cellStyle name="Normální 2 2 4 5 4" xfId="738"/>
    <cellStyle name="Normální 2 2 4 6" xfId="324"/>
    <cellStyle name="Normální 2 2 4 6 2" xfId="1127"/>
    <cellStyle name="Normální 2 2 4 7" xfId="851"/>
    <cellStyle name="Normální 2 2 4 8" xfId="570"/>
    <cellStyle name="Normální 2 2 5" xfId="35"/>
    <cellStyle name="Normální 2 2 5 2" xfId="64"/>
    <cellStyle name="Normální 2 2 5 2 2" xfId="144"/>
    <cellStyle name="Normální 2 2 5 2 2 2" xfId="334"/>
    <cellStyle name="Normální 2 2 5 2 2 2 2" xfId="1282"/>
    <cellStyle name="Normální 2 2 5 2 2 3" xfId="1006"/>
    <cellStyle name="Normální 2 2 5 2 2 4" xfId="696"/>
    <cellStyle name="Normální 2 2 5 2 3" xfId="247"/>
    <cellStyle name="Normální 2 2 5 2 3 2" xfId="335"/>
    <cellStyle name="Normální 2 2 5 2 3 2 2" xfId="1351"/>
    <cellStyle name="Normální 2 2 5 2 3 3" xfId="1075"/>
    <cellStyle name="Normální 2 2 5 2 3 4" xfId="799"/>
    <cellStyle name="Normální 2 2 5 2 4" xfId="202"/>
    <cellStyle name="Normální 2 2 5 2 4 2" xfId="336"/>
    <cellStyle name="Normální 2 2 5 2 4 2 2" xfId="1213"/>
    <cellStyle name="Normální 2 2 5 2 4 3" xfId="937"/>
    <cellStyle name="Normální 2 2 5 2 4 4" xfId="754"/>
    <cellStyle name="Normální 2 2 5 2 5" xfId="333"/>
    <cellStyle name="Normální 2 2 5 2 5 2" xfId="1144"/>
    <cellStyle name="Normální 2 2 5 2 6" xfId="868"/>
    <cellStyle name="Normální 2 2 5 2 7" xfId="616"/>
    <cellStyle name="Normální 2 2 5 3" xfId="115"/>
    <cellStyle name="Normální 2 2 5 3 2" xfId="337"/>
    <cellStyle name="Normální 2 2 5 3 2 2" xfId="1253"/>
    <cellStyle name="Normální 2 2 5 3 3" xfId="977"/>
    <cellStyle name="Normální 2 2 5 3 4" xfId="667"/>
    <cellStyle name="Normální 2 2 5 4" xfId="236"/>
    <cellStyle name="Normální 2 2 5 4 2" xfId="338"/>
    <cellStyle name="Normální 2 2 5 4 2 2" xfId="1322"/>
    <cellStyle name="Normální 2 2 5 4 3" xfId="1046"/>
    <cellStyle name="Normální 2 2 5 4 4" xfId="788"/>
    <cellStyle name="Normální 2 2 5 5" xfId="179"/>
    <cellStyle name="Normální 2 2 5 5 2" xfId="339"/>
    <cellStyle name="Normální 2 2 5 5 2 2" xfId="1184"/>
    <cellStyle name="Normální 2 2 5 5 3" xfId="908"/>
    <cellStyle name="Normální 2 2 5 5 4" xfId="731"/>
    <cellStyle name="Normální 2 2 5 6" xfId="332"/>
    <cellStyle name="Normální 2 2 5 6 2" xfId="1115"/>
    <cellStyle name="Normální 2 2 5 7" xfId="839"/>
    <cellStyle name="Normální 2 2 5 8" xfId="587"/>
    <cellStyle name="Normální 2 2 6" xfId="87"/>
    <cellStyle name="Normální 2 2 6 2" xfId="167"/>
    <cellStyle name="Normální 2 2 6 2 2" xfId="341"/>
    <cellStyle name="Normální 2 2 6 2 2 2" xfId="1305"/>
    <cellStyle name="Normální 2 2 6 2 3" xfId="1029"/>
    <cellStyle name="Normální 2 2 6 2 4" xfId="719"/>
    <cellStyle name="Normální 2 2 6 3" xfId="270"/>
    <cellStyle name="Normální 2 2 6 3 2" xfId="342"/>
    <cellStyle name="Normální 2 2 6 3 2 2" xfId="1374"/>
    <cellStyle name="Normální 2 2 6 3 3" xfId="1098"/>
    <cellStyle name="Normální 2 2 6 3 4" xfId="822"/>
    <cellStyle name="Normální 2 2 6 4" xfId="225"/>
    <cellStyle name="Normální 2 2 6 4 2" xfId="343"/>
    <cellStyle name="Normální 2 2 6 4 2 2" xfId="1236"/>
    <cellStyle name="Normální 2 2 6 4 3" xfId="960"/>
    <cellStyle name="Normální 2 2 6 4 4" xfId="777"/>
    <cellStyle name="Normální 2 2 6 5" xfId="340"/>
    <cellStyle name="Normální 2 2 6 5 2" xfId="1167"/>
    <cellStyle name="Normální 2 2 6 6" xfId="891"/>
    <cellStyle name="Normální 2 2 6 7" xfId="639"/>
    <cellStyle name="Normální 2 2 7" xfId="59"/>
    <cellStyle name="Normální 2 2 7 2" xfId="139"/>
    <cellStyle name="Normální 2 2 7 2 2" xfId="345"/>
    <cellStyle name="Normální 2 2 7 2 2 2" xfId="1277"/>
    <cellStyle name="Normální 2 2 7 2 3" xfId="1001"/>
    <cellStyle name="Normální 2 2 7 2 4" xfId="691"/>
    <cellStyle name="Normální 2 2 7 3" xfId="242"/>
    <cellStyle name="Normální 2 2 7 3 2" xfId="346"/>
    <cellStyle name="Normální 2 2 7 3 2 2" xfId="1346"/>
    <cellStyle name="Normální 2 2 7 3 3" xfId="1070"/>
    <cellStyle name="Normální 2 2 7 3 4" xfId="794"/>
    <cellStyle name="Normální 2 2 7 4" xfId="197"/>
    <cellStyle name="Normální 2 2 7 4 2" xfId="347"/>
    <cellStyle name="Normální 2 2 7 4 2 2" xfId="1208"/>
    <cellStyle name="Normální 2 2 7 4 3" xfId="932"/>
    <cellStyle name="Normální 2 2 7 4 4" xfId="749"/>
    <cellStyle name="Normální 2 2 7 5" xfId="344"/>
    <cellStyle name="Normální 2 2 7 5 2" xfId="1139"/>
    <cellStyle name="Normální 2 2 7 6" xfId="863"/>
    <cellStyle name="Normální 2 2 7 7" xfId="611"/>
    <cellStyle name="Normální 2 2 8" xfId="110"/>
    <cellStyle name="Normální 2 2 8 2" xfId="348"/>
    <cellStyle name="Normální 2 2 8 2 2" xfId="1248"/>
    <cellStyle name="Normální 2 2 8 3" xfId="972"/>
    <cellStyle name="Normální 2 2 8 4" xfId="662"/>
    <cellStyle name="Normální 2 2 9" xfId="98"/>
    <cellStyle name="Normální 2 2 9 2" xfId="349"/>
    <cellStyle name="Normální 2 2 9 2 2" xfId="1317"/>
    <cellStyle name="Normální 2 2 9 3" xfId="1041"/>
    <cellStyle name="Normální 2 2 9 4" xfId="650"/>
    <cellStyle name="Normální 2 3" xfId="11"/>
    <cellStyle name="Normální 2 3 10" xfId="832"/>
    <cellStyle name="Normální 2 3 11" xfId="564"/>
    <cellStyle name="Normální 2 3 2" xfId="23"/>
    <cellStyle name="Normální 2 3 2 2" xfId="93"/>
    <cellStyle name="Normální 2 3 2 2 2" xfId="173"/>
    <cellStyle name="Normální 2 3 2 2 2 2" xfId="353"/>
    <cellStyle name="Normální 2 3 2 2 2 2 2" xfId="1311"/>
    <cellStyle name="Normální 2 3 2 2 2 3" xfId="1035"/>
    <cellStyle name="Normální 2 3 2 2 2 4" xfId="725"/>
    <cellStyle name="Normální 2 3 2 2 3" xfId="276"/>
    <cellStyle name="Normální 2 3 2 2 3 2" xfId="354"/>
    <cellStyle name="Normální 2 3 2 2 3 2 2" xfId="1380"/>
    <cellStyle name="Normální 2 3 2 2 3 3" xfId="1104"/>
    <cellStyle name="Normální 2 3 2 2 3 4" xfId="828"/>
    <cellStyle name="Normální 2 3 2 2 4" xfId="231"/>
    <cellStyle name="Normální 2 3 2 2 4 2" xfId="355"/>
    <cellStyle name="Normální 2 3 2 2 4 2 2" xfId="1242"/>
    <cellStyle name="Normální 2 3 2 2 4 3" xfId="966"/>
    <cellStyle name="Normální 2 3 2 2 4 4" xfId="783"/>
    <cellStyle name="Normální 2 3 2 2 5" xfId="352"/>
    <cellStyle name="Normální 2 3 2 2 5 2" xfId="1173"/>
    <cellStyle name="Normální 2 3 2 2 6" xfId="897"/>
    <cellStyle name="Normální 2 3 2 2 7" xfId="645"/>
    <cellStyle name="Normální 2 3 2 3" xfId="82"/>
    <cellStyle name="Normální 2 3 2 3 2" xfId="162"/>
    <cellStyle name="Normální 2 3 2 3 2 2" xfId="357"/>
    <cellStyle name="Normální 2 3 2 3 2 2 2" xfId="1300"/>
    <cellStyle name="Normální 2 3 2 3 2 3" xfId="1024"/>
    <cellStyle name="Normální 2 3 2 3 2 4" xfId="714"/>
    <cellStyle name="Normální 2 3 2 3 3" xfId="265"/>
    <cellStyle name="Normální 2 3 2 3 3 2" xfId="358"/>
    <cellStyle name="Normální 2 3 2 3 3 2 2" xfId="1369"/>
    <cellStyle name="Normální 2 3 2 3 3 3" xfId="1093"/>
    <cellStyle name="Normální 2 3 2 3 3 4" xfId="817"/>
    <cellStyle name="Normální 2 3 2 3 4" xfId="220"/>
    <cellStyle name="Normální 2 3 2 3 4 2" xfId="359"/>
    <cellStyle name="Normální 2 3 2 3 4 2 2" xfId="1231"/>
    <cellStyle name="Normální 2 3 2 3 4 3" xfId="955"/>
    <cellStyle name="Normální 2 3 2 3 4 4" xfId="772"/>
    <cellStyle name="Normální 2 3 2 3 5" xfId="356"/>
    <cellStyle name="Normální 2 3 2 3 5 2" xfId="1162"/>
    <cellStyle name="Normální 2 3 2 3 6" xfId="886"/>
    <cellStyle name="Normální 2 3 2 3 7" xfId="634"/>
    <cellStyle name="Normální 2 3 2 4" xfId="133"/>
    <cellStyle name="Normální 2 3 2 4 2" xfId="360"/>
    <cellStyle name="Normální 2 3 2 4 2 2" xfId="1271"/>
    <cellStyle name="Normální 2 3 2 4 3" xfId="995"/>
    <cellStyle name="Normální 2 3 2 4 4" xfId="685"/>
    <cellStyle name="Normální 2 3 2 5" xfId="104"/>
    <cellStyle name="Normální 2 3 2 5 2" xfId="361"/>
    <cellStyle name="Normální 2 3 2 5 2 2" xfId="1340"/>
    <cellStyle name="Normální 2 3 2 5 3" xfId="1064"/>
    <cellStyle name="Normální 2 3 2 5 4" xfId="656"/>
    <cellStyle name="Normální 2 3 2 6" xfId="53"/>
    <cellStyle name="Normální 2 3 2 6 2" xfId="362"/>
    <cellStyle name="Normální 2 3 2 6 2 2" xfId="1202"/>
    <cellStyle name="Normální 2 3 2 6 3" xfId="926"/>
    <cellStyle name="Normální 2 3 2 6 4" xfId="605"/>
    <cellStyle name="Normální 2 3 2 7" xfId="351"/>
    <cellStyle name="Normální 2 3 2 7 2" xfId="1133"/>
    <cellStyle name="Normální 2 3 2 8" xfId="857"/>
    <cellStyle name="Normální 2 3 2 9" xfId="576"/>
    <cellStyle name="Normální 2 3 3" xfId="41"/>
    <cellStyle name="Normální 2 3 3 2" xfId="70"/>
    <cellStyle name="Normální 2 3 3 2 2" xfId="150"/>
    <cellStyle name="Normální 2 3 3 2 2 2" xfId="365"/>
    <cellStyle name="Normální 2 3 3 2 2 2 2" xfId="1288"/>
    <cellStyle name="Normální 2 3 3 2 2 3" xfId="1012"/>
    <cellStyle name="Normální 2 3 3 2 2 4" xfId="702"/>
    <cellStyle name="Normální 2 3 3 2 3" xfId="253"/>
    <cellStyle name="Normální 2 3 3 2 3 2" xfId="366"/>
    <cellStyle name="Normální 2 3 3 2 3 2 2" xfId="1357"/>
    <cellStyle name="Normální 2 3 3 2 3 3" xfId="1081"/>
    <cellStyle name="Normální 2 3 3 2 3 4" xfId="805"/>
    <cellStyle name="Normální 2 3 3 2 4" xfId="208"/>
    <cellStyle name="Normální 2 3 3 2 4 2" xfId="367"/>
    <cellStyle name="Normální 2 3 3 2 4 2 2" xfId="1219"/>
    <cellStyle name="Normální 2 3 3 2 4 3" xfId="943"/>
    <cellStyle name="Normální 2 3 3 2 4 4" xfId="760"/>
    <cellStyle name="Normální 2 3 3 2 5" xfId="364"/>
    <cellStyle name="Normální 2 3 3 2 5 2" xfId="1150"/>
    <cellStyle name="Normální 2 3 3 2 6" xfId="874"/>
    <cellStyle name="Normální 2 3 3 2 7" xfId="622"/>
    <cellStyle name="Normální 2 3 3 3" xfId="121"/>
    <cellStyle name="Normální 2 3 3 3 2" xfId="368"/>
    <cellStyle name="Normální 2 3 3 3 2 2" xfId="1259"/>
    <cellStyle name="Normální 2 3 3 3 3" xfId="983"/>
    <cellStyle name="Normální 2 3 3 3 4" xfId="673"/>
    <cellStyle name="Normální 2 3 3 4" xfId="238"/>
    <cellStyle name="Normální 2 3 3 4 2" xfId="369"/>
    <cellStyle name="Normální 2 3 3 4 2 2" xfId="1328"/>
    <cellStyle name="Normální 2 3 3 4 3" xfId="1052"/>
    <cellStyle name="Normální 2 3 3 4 4" xfId="790"/>
    <cellStyle name="Normální 2 3 3 5" xfId="182"/>
    <cellStyle name="Normální 2 3 3 5 2" xfId="370"/>
    <cellStyle name="Normální 2 3 3 5 2 2" xfId="1190"/>
    <cellStyle name="Normální 2 3 3 5 3" xfId="914"/>
    <cellStyle name="Normální 2 3 3 5 4" xfId="734"/>
    <cellStyle name="Normální 2 3 3 6" xfId="363"/>
    <cellStyle name="Normální 2 3 3 6 2" xfId="1121"/>
    <cellStyle name="Normální 2 3 3 7" xfId="845"/>
    <cellStyle name="Normální 2 3 3 8" xfId="593"/>
    <cellStyle name="Normální 2 3 4" xfId="89"/>
    <cellStyle name="Normální 2 3 4 2" xfId="169"/>
    <cellStyle name="Normální 2 3 4 2 2" xfId="372"/>
    <cellStyle name="Normální 2 3 4 2 2 2" xfId="1307"/>
    <cellStyle name="Normální 2 3 4 2 3" xfId="1031"/>
    <cellStyle name="Normální 2 3 4 2 4" xfId="721"/>
    <cellStyle name="Normální 2 3 4 3" xfId="272"/>
    <cellStyle name="Normální 2 3 4 3 2" xfId="373"/>
    <cellStyle name="Normální 2 3 4 3 2 2" xfId="1376"/>
    <cellStyle name="Normální 2 3 4 3 3" xfId="1100"/>
    <cellStyle name="Normální 2 3 4 3 4" xfId="824"/>
    <cellStyle name="Normální 2 3 4 4" xfId="227"/>
    <cellStyle name="Normální 2 3 4 4 2" xfId="374"/>
    <cellStyle name="Normální 2 3 4 4 2 2" xfId="1238"/>
    <cellStyle name="Normální 2 3 4 4 3" xfId="962"/>
    <cellStyle name="Normální 2 3 4 4 4" xfId="779"/>
    <cellStyle name="Normální 2 3 4 5" xfId="371"/>
    <cellStyle name="Normální 2 3 4 5 2" xfId="1169"/>
    <cellStyle name="Normální 2 3 4 6" xfId="893"/>
    <cellStyle name="Normální 2 3 4 7" xfId="641"/>
    <cellStyle name="Normální 2 3 5" xfId="57"/>
    <cellStyle name="Normální 2 3 5 2" xfId="137"/>
    <cellStyle name="Normální 2 3 5 2 2" xfId="376"/>
    <cellStyle name="Normální 2 3 5 2 2 2" xfId="1275"/>
    <cellStyle name="Normální 2 3 5 2 3" xfId="999"/>
    <cellStyle name="Normální 2 3 5 2 4" xfId="689"/>
    <cellStyle name="Normální 2 3 5 3" xfId="240"/>
    <cellStyle name="Normální 2 3 5 3 2" xfId="377"/>
    <cellStyle name="Normální 2 3 5 3 2 2" xfId="1344"/>
    <cellStyle name="Normální 2 3 5 3 3" xfId="1068"/>
    <cellStyle name="Normální 2 3 5 3 4" xfId="792"/>
    <cellStyle name="Normální 2 3 5 4" xfId="195"/>
    <cellStyle name="Normální 2 3 5 4 2" xfId="378"/>
    <cellStyle name="Normální 2 3 5 4 2 2" xfId="1206"/>
    <cellStyle name="Normální 2 3 5 4 3" xfId="930"/>
    <cellStyle name="Normální 2 3 5 4 4" xfId="747"/>
    <cellStyle name="Normální 2 3 5 5" xfId="375"/>
    <cellStyle name="Normální 2 3 5 5 2" xfId="1137"/>
    <cellStyle name="Normální 2 3 5 6" xfId="861"/>
    <cellStyle name="Normální 2 3 5 7" xfId="609"/>
    <cellStyle name="Normální 2 3 6" xfId="108"/>
    <cellStyle name="Normální 2 3 6 2" xfId="379"/>
    <cellStyle name="Normální 2 3 6 2 2" xfId="1246"/>
    <cellStyle name="Normální 2 3 6 3" xfId="970"/>
    <cellStyle name="Normální 2 3 6 4" xfId="660"/>
    <cellStyle name="Normální 2 3 7" xfId="100"/>
    <cellStyle name="Normální 2 3 7 2" xfId="380"/>
    <cellStyle name="Normální 2 3 7 2 2" xfId="1315"/>
    <cellStyle name="Normální 2 3 7 3" xfId="1039"/>
    <cellStyle name="Normální 2 3 7 4" xfId="652"/>
    <cellStyle name="Normální 2 3 8" xfId="28"/>
    <cellStyle name="Normální 2 3 8 2" xfId="381"/>
    <cellStyle name="Normální 2 3 8 2 2" xfId="1177"/>
    <cellStyle name="Normální 2 3 8 3" xfId="901"/>
    <cellStyle name="Normální 2 3 8 4" xfId="580"/>
    <cellStyle name="Normální 2 3 9" xfId="350"/>
    <cellStyle name="Normální 2 3 9 2" xfId="1108"/>
    <cellStyle name="Normální 2 4" xfId="7"/>
    <cellStyle name="Normální 2 4 10" xfId="835"/>
    <cellStyle name="Normální 2 4 11" xfId="560"/>
    <cellStyle name="Normální 2 4 2" xfId="19"/>
    <cellStyle name="Normální 2 4 2 2" xfId="78"/>
    <cellStyle name="Normální 2 4 2 2 2" xfId="158"/>
    <cellStyle name="Normální 2 4 2 2 2 2" xfId="385"/>
    <cellStyle name="Normální 2 4 2 2 2 2 2" xfId="1296"/>
    <cellStyle name="Normální 2 4 2 2 2 3" xfId="1020"/>
    <cellStyle name="Normální 2 4 2 2 2 4" xfId="710"/>
    <cellStyle name="Normální 2 4 2 2 3" xfId="261"/>
    <cellStyle name="Normální 2 4 2 2 3 2" xfId="386"/>
    <cellStyle name="Normální 2 4 2 2 3 2 2" xfId="1365"/>
    <cellStyle name="Normální 2 4 2 2 3 3" xfId="1089"/>
    <cellStyle name="Normální 2 4 2 2 3 4" xfId="813"/>
    <cellStyle name="Normální 2 4 2 2 4" xfId="216"/>
    <cellStyle name="Normální 2 4 2 2 4 2" xfId="387"/>
    <cellStyle name="Normální 2 4 2 2 4 2 2" xfId="1227"/>
    <cellStyle name="Normální 2 4 2 2 4 3" xfId="951"/>
    <cellStyle name="Normální 2 4 2 2 4 4" xfId="768"/>
    <cellStyle name="Normální 2 4 2 2 5" xfId="384"/>
    <cellStyle name="Normální 2 4 2 2 5 2" xfId="1158"/>
    <cellStyle name="Normální 2 4 2 2 6" xfId="882"/>
    <cellStyle name="Normální 2 4 2 2 7" xfId="630"/>
    <cellStyle name="Normální 2 4 2 3" xfId="129"/>
    <cellStyle name="Normální 2 4 2 3 2" xfId="388"/>
    <cellStyle name="Normální 2 4 2 3 2 2" xfId="1267"/>
    <cellStyle name="Normální 2 4 2 3 3" xfId="991"/>
    <cellStyle name="Normální 2 4 2 3 4" xfId="681"/>
    <cellStyle name="Normální 2 4 2 4" xfId="49"/>
    <cellStyle name="Normální 2 4 2 4 2" xfId="389"/>
    <cellStyle name="Normální 2 4 2 4 2 2" xfId="1336"/>
    <cellStyle name="Normální 2 4 2 4 3" xfId="1060"/>
    <cellStyle name="Normální 2 4 2 4 4" xfId="601"/>
    <cellStyle name="Normální 2 4 2 5" xfId="188"/>
    <cellStyle name="Normální 2 4 2 5 2" xfId="390"/>
    <cellStyle name="Normální 2 4 2 5 2 2" xfId="1198"/>
    <cellStyle name="Normální 2 4 2 5 3" xfId="922"/>
    <cellStyle name="Normální 2 4 2 5 4" xfId="740"/>
    <cellStyle name="Normální 2 4 2 6" xfId="383"/>
    <cellStyle name="Normální 2 4 2 6 2" xfId="1129"/>
    <cellStyle name="Normální 2 4 2 7" xfId="853"/>
    <cellStyle name="Normální 2 4 2 8" xfId="572"/>
    <cellStyle name="Normální 2 4 3" xfId="37"/>
    <cellStyle name="Normální 2 4 3 2" xfId="66"/>
    <cellStyle name="Normální 2 4 3 2 2" xfId="146"/>
    <cellStyle name="Normální 2 4 3 2 2 2" xfId="393"/>
    <cellStyle name="Normální 2 4 3 2 2 2 2" xfId="1284"/>
    <cellStyle name="Normální 2 4 3 2 2 3" xfId="1008"/>
    <cellStyle name="Normální 2 4 3 2 2 4" xfId="698"/>
    <cellStyle name="Normální 2 4 3 2 3" xfId="249"/>
    <cellStyle name="Normální 2 4 3 2 3 2" xfId="394"/>
    <cellStyle name="Normální 2 4 3 2 3 2 2" xfId="1353"/>
    <cellStyle name="Normální 2 4 3 2 3 3" xfId="1077"/>
    <cellStyle name="Normální 2 4 3 2 3 4" xfId="801"/>
    <cellStyle name="Normální 2 4 3 2 4" xfId="204"/>
    <cellStyle name="Normální 2 4 3 2 4 2" xfId="395"/>
    <cellStyle name="Normální 2 4 3 2 4 2 2" xfId="1215"/>
    <cellStyle name="Normální 2 4 3 2 4 3" xfId="939"/>
    <cellStyle name="Normální 2 4 3 2 4 4" xfId="756"/>
    <cellStyle name="Normální 2 4 3 2 5" xfId="392"/>
    <cellStyle name="Normální 2 4 3 2 5 2" xfId="1146"/>
    <cellStyle name="Normální 2 4 3 2 6" xfId="870"/>
    <cellStyle name="Normální 2 4 3 2 7" xfId="618"/>
    <cellStyle name="Normální 2 4 3 3" xfId="117"/>
    <cellStyle name="Normální 2 4 3 3 2" xfId="396"/>
    <cellStyle name="Normální 2 4 3 3 2 2" xfId="1255"/>
    <cellStyle name="Normální 2 4 3 3 3" xfId="979"/>
    <cellStyle name="Normální 2 4 3 3 4" xfId="669"/>
    <cellStyle name="Normální 2 4 3 4" xfId="237"/>
    <cellStyle name="Normální 2 4 3 4 2" xfId="397"/>
    <cellStyle name="Normální 2 4 3 4 2 2" xfId="1324"/>
    <cellStyle name="Normální 2 4 3 4 3" xfId="1048"/>
    <cellStyle name="Normální 2 4 3 4 4" xfId="789"/>
    <cellStyle name="Normální 2 4 3 5" xfId="180"/>
    <cellStyle name="Normální 2 4 3 5 2" xfId="398"/>
    <cellStyle name="Normální 2 4 3 5 2 2" xfId="1186"/>
    <cellStyle name="Normální 2 4 3 5 3" xfId="910"/>
    <cellStyle name="Normální 2 4 3 5 4" xfId="732"/>
    <cellStyle name="Normální 2 4 3 6" xfId="391"/>
    <cellStyle name="Normální 2 4 3 6 2" xfId="1117"/>
    <cellStyle name="Normální 2 4 3 7" xfId="841"/>
    <cellStyle name="Normální 2 4 3 8" xfId="589"/>
    <cellStyle name="Normální 2 4 4" xfId="88"/>
    <cellStyle name="Normální 2 4 4 2" xfId="168"/>
    <cellStyle name="Normální 2 4 4 2 2" xfId="400"/>
    <cellStyle name="Normální 2 4 4 2 2 2" xfId="1306"/>
    <cellStyle name="Normální 2 4 4 2 3" xfId="1030"/>
    <cellStyle name="Normální 2 4 4 2 4" xfId="720"/>
    <cellStyle name="Normální 2 4 4 3" xfId="271"/>
    <cellStyle name="Normální 2 4 4 3 2" xfId="401"/>
    <cellStyle name="Normální 2 4 4 3 2 2" xfId="1375"/>
    <cellStyle name="Normální 2 4 4 3 3" xfId="1099"/>
    <cellStyle name="Normální 2 4 4 3 4" xfId="823"/>
    <cellStyle name="Normální 2 4 4 4" xfId="226"/>
    <cellStyle name="Normální 2 4 4 4 2" xfId="402"/>
    <cellStyle name="Normální 2 4 4 4 2 2" xfId="1237"/>
    <cellStyle name="Normální 2 4 4 4 3" xfId="961"/>
    <cellStyle name="Normální 2 4 4 4 4" xfId="778"/>
    <cellStyle name="Normální 2 4 4 5" xfId="399"/>
    <cellStyle name="Normální 2 4 4 5 2" xfId="1168"/>
    <cellStyle name="Normální 2 4 4 6" xfId="892"/>
    <cellStyle name="Normální 2 4 4 7" xfId="640"/>
    <cellStyle name="Normální 2 4 5" xfId="60"/>
    <cellStyle name="Normální 2 4 5 2" xfId="140"/>
    <cellStyle name="Normální 2 4 5 2 2" xfId="404"/>
    <cellStyle name="Normální 2 4 5 2 2 2" xfId="1278"/>
    <cellStyle name="Normální 2 4 5 2 3" xfId="1002"/>
    <cellStyle name="Normální 2 4 5 2 4" xfId="692"/>
    <cellStyle name="Normální 2 4 5 3" xfId="243"/>
    <cellStyle name="Normální 2 4 5 3 2" xfId="405"/>
    <cellStyle name="Normální 2 4 5 3 2 2" xfId="1347"/>
    <cellStyle name="Normální 2 4 5 3 3" xfId="1071"/>
    <cellStyle name="Normální 2 4 5 3 4" xfId="795"/>
    <cellStyle name="Normální 2 4 5 4" xfId="198"/>
    <cellStyle name="Normální 2 4 5 4 2" xfId="406"/>
    <cellStyle name="Normální 2 4 5 4 2 2" xfId="1209"/>
    <cellStyle name="Normální 2 4 5 4 3" xfId="933"/>
    <cellStyle name="Normální 2 4 5 4 4" xfId="750"/>
    <cellStyle name="Normální 2 4 5 5" xfId="403"/>
    <cellStyle name="Normální 2 4 5 5 2" xfId="1140"/>
    <cellStyle name="Normální 2 4 5 6" xfId="864"/>
    <cellStyle name="Normální 2 4 5 7" xfId="612"/>
    <cellStyle name="Normální 2 4 6" xfId="111"/>
    <cellStyle name="Normální 2 4 6 2" xfId="407"/>
    <cellStyle name="Normální 2 4 6 2 2" xfId="1249"/>
    <cellStyle name="Normální 2 4 6 3" xfId="973"/>
    <cellStyle name="Normální 2 4 6 4" xfId="663"/>
    <cellStyle name="Normální 2 4 7" xfId="99"/>
    <cellStyle name="Normální 2 4 7 2" xfId="408"/>
    <cellStyle name="Normální 2 4 7 2 2" xfId="1318"/>
    <cellStyle name="Normální 2 4 7 3" xfId="1042"/>
    <cellStyle name="Normální 2 4 7 4" xfId="651"/>
    <cellStyle name="Normální 2 4 8" xfId="31"/>
    <cellStyle name="Normální 2 4 8 2" xfId="409"/>
    <cellStyle name="Normální 2 4 8 2 2" xfId="1180"/>
    <cellStyle name="Normální 2 4 8 3" xfId="904"/>
    <cellStyle name="Normální 2 4 8 4" xfId="583"/>
    <cellStyle name="Normální 2 4 9" xfId="382"/>
    <cellStyle name="Normální 2 4 9 2" xfId="1111"/>
    <cellStyle name="Normální 2 5" xfId="15"/>
    <cellStyle name="Normální 2 5 2" xfId="92"/>
    <cellStyle name="Normální 2 5 2 2" xfId="172"/>
    <cellStyle name="Normální 2 5 2 2 2" xfId="412"/>
    <cellStyle name="Normální 2 5 2 2 2 2" xfId="1310"/>
    <cellStyle name="Normální 2 5 2 2 3" xfId="1034"/>
    <cellStyle name="Normální 2 5 2 2 4" xfId="724"/>
    <cellStyle name="Normální 2 5 2 3" xfId="275"/>
    <cellStyle name="Normální 2 5 2 3 2" xfId="413"/>
    <cellStyle name="Normální 2 5 2 3 2 2" xfId="1379"/>
    <cellStyle name="Normální 2 5 2 3 3" xfId="1103"/>
    <cellStyle name="Normální 2 5 2 3 4" xfId="827"/>
    <cellStyle name="Normální 2 5 2 4" xfId="230"/>
    <cellStyle name="Normální 2 5 2 4 2" xfId="414"/>
    <cellStyle name="Normální 2 5 2 4 2 2" xfId="1241"/>
    <cellStyle name="Normální 2 5 2 4 3" xfId="965"/>
    <cellStyle name="Normální 2 5 2 4 4" xfId="782"/>
    <cellStyle name="Normální 2 5 2 5" xfId="411"/>
    <cellStyle name="Normální 2 5 2 5 2" xfId="1172"/>
    <cellStyle name="Normální 2 5 2 6" xfId="896"/>
    <cellStyle name="Normální 2 5 2 7" xfId="644"/>
    <cellStyle name="Normální 2 5 3" xfId="74"/>
    <cellStyle name="Normální 2 5 3 2" xfId="154"/>
    <cellStyle name="Normální 2 5 3 2 2" xfId="416"/>
    <cellStyle name="Normální 2 5 3 2 2 2" xfId="1292"/>
    <cellStyle name="Normální 2 5 3 2 3" xfId="1016"/>
    <cellStyle name="Normální 2 5 3 2 4" xfId="706"/>
    <cellStyle name="Normální 2 5 3 3" xfId="257"/>
    <cellStyle name="Normální 2 5 3 3 2" xfId="417"/>
    <cellStyle name="Normální 2 5 3 3 2 2" xfId="1361"/>
    <cellStyle name="Normální 2 5 3 3 3" xfId="1085"/>
    <cellStyle name="Normální 2 5 3 3 4" xfId="809"/>
    <cellStyle name="Normální 2 5 3 4" xfId="212"/>
    <cellStyle name="Normální 2 5 3 4 2" xfId="418"/>
    <cellStyle name="Normální 2 5 3 4 2 2" xfId="1223"/>
    <cellStyle name="Normální 2 5 3 4 3" xfId="947"/>
    <cellStyle name="Normální 2 5 3 4 4" xfId="764"/>
    <cellStyle name="Normální 2 5 3 5" xfId="415"/>
    <cellStyle name="Normální 2 5 3 5 2" xfId="1154"/>
    <cellStyle name="Normální 2 5 3 6" xfId="878"/>
    <cellStyle name="Normální 2 5 3 7" xfId="626"/>
    <cellStyle name="Normální 2 5 4" xfId="125"/>
    <cellStyle name="Normální 2 5 4 2" xfId="419"/>
    <cellStyle name="Normální 2 5 4 2 2" xfId="1263"/>
    <cellStyle name="Normální 2 5 4 3" xfId="987"/>
    <cellStyle name="Normální 2 5 4 4" xfId="677"/>
    <cellStyle name="Normální 2 5 5" xfId="103"/>
    <cellStyle name="Normální 2 5 5 2" xfId="420"/>
    <cellStyle name="Normální 2 5 5 2 2" xfId="1332"/>
    <cellStyle name="Normální 2 5 5 3" xfId="1056"/>
    <cellStyle name="Normální 2 5 5 4" xfId="655"/>
    <cellStyle name="Normální 2 5 6" xfId="45"/>
    <cellStyle name="Normální 2 5 6 2" xfId="421"/>
    <cellStyle name="Normální 2 5 6 2 2" xfId="1194"/>
    <cellStyle name="Normální 2 5 6 3" xfId="918"/>
    <cellStyle name="Normální 2 5 6 4" xfId="597"/>
    <cellStyle name="Normální 2 5 7" xfId="410"/>
    <cellStyle name="Normální 2 5 7 2" xfId="1125"/>
    <cellStyle name="Normální 2 5 8" xfId="849"/>
    <cellStyle name="Normální 2 5 9" xfId="568"/>
    <cellStyle name="Normální 2 6" xfId="33"/>
    <cellStyle name="Normální 2 6 2" xfId="62"/>
    <cellStyle name="Normální 2 6 2 2" xfId="142"/>
    <cellStyle name="Normální 2 6 2 2 2" xfId="424"/>
    <cellStyle name="Normální 2 6 2 2 2 2" xfId="1280"/>
    <cellStyle name="Normální 2 6 2 2 3" xfId="1004"/>
    <cellStyle name="Normální 2 6 2 2 4" xfId="694"/>
    <cellStyle name="Normální 2 6 2 3" xfId="245"/>
    <cellStyle name="Normální 2 6 2 3 2" xfId="425"/>
    <cellStyle name="Normální 2 6 2 3 2 2" xfId="1349"/>
    <cellStyle name="Normální 2 6 2 3 3" xfId="1073"/>
    <cellStyle name="Normální 2 6 2 3 4" xfId="797"/>
    <cellStyle name="Normální 2 6 2 4" xfId="200"/>
    <cellStyle name="Normální 2 6 2 4 2" xfId="426"/>
    <cellStyle name="Normální 2 6 2 4 2 2" xfId="1211"/>
    <cellStyle name="Normální 2 6 2 4 3" xfId="935"/>
    <cellStyle name="Normální 2 6 2 4 4" xfId="752"/>
    <cellStyle name="Normální 2 6 2 5" xfId="423"/>
    <cellStyle name="Normální 2 6 2 5 2" xfId="1142"/>
    <cellStyle name="Normální 2 6 2 6" xfId="866"/>
    <cellStyle name="Normální 2 6 2 7" xfId="614"/>
    <cellStyle name="Normální 2 6 3" xfId="113"/>
    <cellStyle name="Normální 2 6 3 2" xfId="427"/>
    <cellStyle name="Normální 2 6 3 2 2" xfId="1251"/>
    <cellStyle name="Normální 2 6 3 3" xfId="975"/>
    <cellStyle name="Normální 2 6 3 4" xfId="665"/>
    <cellStyle name="Normální 2 6 4" xfId="235"/>
    <cellStyle name="Normální 2 6 4 2" xfId="428"/>
    <cellStyle name="Normální 2 6 4 2 2" xfId="1320"/>
    <cellStyle name="Normální 2 6 4 3" xfId="1044"/>
    <cellStyle name="Normální 2 6 4 4" xfId="787"/>
    <cellStyle name="Normální 2 6 5" xfId="177"/>
    <cellStyle name="Normální 2 6 5 2" xfId="429"/>
    <cellStyle name="Normální 2 6 5 2 2" xfId="1182"/>
    <cellStyle name="Normální 2 6 5 3" xfId="906"/>
    <cellStyle name="Normální 2 6 5 4" xfId="729"/>
    <cellStyle name="Normální 2 6 6" xfId="422"/>
    <cellStyle name="Normální 2 6 6 2" xfId="1113"/>
    <cellStyle name="Normální 2 6 7" xfId="837"/>
    <cellStyle name="Normální 2 6 8" xfId="585"/>
    <cellStyle name="Normální 2 7" xfId="85"/>
    <cellStyle name="Normální 2 7 2" xfId="165"/>
    <cellStyle name="Normální 2 7 2 2" xfId="431"/>
    <cellStyle name="Normální 2 7 2 2 2" xfId="1303"/>
    <cellStyle name="Normální 2 7 2 3" xfId="1027"/>
    <cellStyle name="Normální 2 7 2 4" xfId="717"/>
    <cellStyle name="Normální 2 7 3" xfId="268"/>
    <cellStyle name="Normální 2 7 3 2" xfId="432"/>
    <cellStyle name="Normální 2 7 3 2 2" xfId="1372"/>
    <cellStyle name="Normální 2 7 3 3" xfId="1096"/>
    <cellStyle name="Normální 2 7 3 4" xfId="820"/>
    <cellStyle name="Normální 2 7 4" xfId="223"/>
    <cellStyle name="Normální 2 7 4 2" xfId="433"/>
    <cellStyle name="Normální 2 7 4 2 2" xfId="1234"/>
    <cellStyle name="Normální 2 7 4 3" xfId="958"/>
    <cellStyle name="Normální 2 7 4 4" xfId="775"/>
    <cellStyle name="Normální 2 7 5" xfId="430"/>
    <cellStyle name="Normální 2 7 5 2" xfId="1165"/>
    <cellStyle name="Normální 2 7 6" xfId="889"/>
    <cellStyle name="Normální 2 7 7" xfId="637"/>
    <cellStyle name="Normální 2 8" xfId="56"/>
    <cellStyle name="Normální 2 8 2" xfId="136"/>
    <cellStyle name="Normální 2 8 2 2" xfId="435"/>
    <cellStyle name="Normální 2 8 2 2 2" xfId="1274"/>
    <cellStyle name="Normální 2 8 2 3" xfId="998"/>
    <cellStyle name="Normální 2 8 2 4" xfId="688"/>
    <cellStyle name="Normální 2 8 3" xfId="239"/>
    <cellStyle name="Normální 2 8 3 2" xfId="436"/>
    <cellStyle name="Normální 2 8 3 2 2" xfId="1343"/>
    <cellStyle name="Normální 2 8 3 3" xfId="1067"/>
    <cellStyle name="Normální 2 8 3 4" xfId="791"/>
    <cellStyle name="Normální 2 8 4" xfId="194"/>
    <cellStyle name="Normální 2 8 4 2" xfId="437"/>
    <cellStyle name="Normální 2 8 4 2 2" xfId="1205"/>
    <cellStyle name="Normální 2 8 4 3" xfId="929"/>
    <cellStyle name="Normální 2 8 4 4" xfId="746"/>
    <cellStyle name="Normální 2 8 5" xfId="434"/>
    <cellStyle name="Normální 2 8 5 2" xfId="1136"/>
    <cellStyle name="Normální 2 8 6" xfId="860"/>
    <cellStyle name="Normální 2 8 7" xfId="608"/>
    <cellStyle name="Normální 2 9" xfId="107"/>
    <cellStyle name="Normální 2 9 2" xfId="438"/>
    <cellStyle name="Normální 2 9 2 2" xfId="1245"/>
    <cellStyle name="Normální 2 9 3" xfId="969"/>
    <cellStyle name="Normální 2 9 4" xfId="659"/>
    <cellStyle name="Normální 3" xfId="3"/>
    <cellStyle name="Normální 4" xfId="1"/>
    <cellStyle name="Normální 4 10" xfId="29"/>
    <cellStyle name="Normální 4 10 2" xfId="440"/>
    <cellStyle name="Normální 4 10 2 2" xfId="1178"/>
    <cellStyle name="Normální 4 10 3" xfId="902"/>
    <cellStyle name="Normální 4 10 4" xfId="581"/>
    <cellStyle name="Normální 4 11" xfId="439"/>
    <cellStyle name="Normální 4 11 2" xfId="1109"/>
    <cellStyle name="Normální 4 12" xfId="833"/>
    <cellStyle name="Normální 4 13" xfId="555"/>
    <cellStyle name="Normální 4 2" xfId="10"/>
    <cellStyle name="Normální 4 2 10" xfId="563"/>
    <cellStyle name="Normální 4 2 2" xfId="22"/>
    <cellStyle name="Normální 4 2 2 2" xfId="81"/>
    <cellStyle name="Normální 4 2 2 2 2" xfId="161"/>
    <cellStyle name="Normální 4 2 2 2 2 2" xfId="444"/>
    <cellStyle name="Normální 4 2 2 2 2 2 2" xfId="1299"/>
    <cellStyle name="Normální 4 2 2 2 2 3" xfId="1023"/>
    <cellStyle name="Normální 4 2 2 2 2 4" xfId="713"/>
    <cellStyle name="Normální 4 2 2 2 3" xfId="264"/>
    <cellStyle name="Normální 4 2 2 2 3 2" xfId="445"/>
    <cellStyle name="Normální 4 2 2 2 3 2 2" xfId="1368"/>
    <cellStyle name="Normální 4 2 2 2 3 3" xfId="1092"/>
    <cellStyle name="Normální 4 2 2 2 3 4" xfId="816"/>
    <cellStyle name="Normální 4 2 2 2 4" xfId="219"/>
    <cellStyle name="Normální 4 2 2 2 4 2" xfId="446"/>
    <cellStyle name="Normální 4 2 2 2 4 2 2" xfId="1230"/>
    <cellStyle name="Normální 4 2 2 2 4 3" xfId="954"/>
    <cellStyle name="Normální 4 2 2 2 4 4" xfId="771"/>
    <cellStyle name="Normální 4 2 2 2 5" xfId="443"/>
    <cellStyle name="Normální 4 2 2 2 5 2" xfId="1161"/>
    <cellStyle name="Normální 4 2 2 2 6" xfId="885"/>
    <cellStyle name="Normální 4 2 2 2 7" xfId="633"/>
    <cellStyle name="Normální 4 2 2 3" xfId="132"/>
    <cellStyle name="Normální 4 2 2 3 2" xfId="447"/>
    <cellStyle name="Normální 4 2 2 3 2 2" xfId="1270"/>
    <cellStyle name="Normální 4 2 2 3 3" xfId="994"/>
    <cellStyle name="Normální 4 2 2 3 4" xfId="684"/>
    <cellStyle name="Normální 4 2 2 4" xfId="52"/>
    <cellStyle name="Normální 4 2 2 4 2" xfId="448"/>
    <cellStyle name="Normální 4 2 2 4 2 2" xfId="1339"/>
    <cellStyle name="Normální 4 2 2 4 3" xfId="1063"/>
    <cellStyle name="Normální 4 2 2 4 4" xfId="604"/>
    <cellStyle name="Normální 4 2 2 5" xfId="191"/>
    <cellStyle name="Normální 4 2 2 5 2" xfId="449"/>
    <cellStyle name="Normální 4 2 2 5 2 2" xfId="1201"/>
    <cellStyle name="Normální 4 2 2 5 3" xfId="925"/>
    <cellStyle name="Normální 4 2 2 5 4" xfId="743"/>
    <cellStyle name="Normální 4 2 2 6" xfId="442"/>
    <cellStyle name="Normální 4 2 2 6 2" xfId="1132"/>
    <cellStyle name="Normální 4 2 2 7" xfId="856"/>
    <cellStyle name="Normální 4 2 2 8" xfId="575"/>
    <cellStyle name="Normální 4 2 3" xfId="90"/>
    <cellStyle name="Normální 4 2 3 2" xfId="170"/>
    <cellStyle name="Normální 4 2 3 2 2" xfId="451"/>
    <cellStyle name="Normální 4 2 3 2 2 2" xfId="1308"/>
    <cellStyle name="Normální 4 2 3 2 3" xfId="1032"/>
    <cellStyle name="Normální 4 2 3 2 4" xfId="722"/>
    <cellStyle name="Normální 4 2 3 3" xfId="273"/>
    <cellStyle name="Normální 4 2 3 3 2" xfId="452"/>
    <cellStyle name="Normální 4 2 3 3 2 2" xfId="1377"/>
    <cellStyle name="Normální 4 2 3 3 3" xfId="1101"/>
    <cellStyle name="Normální 4 2 3 3 4" xfId="825"/>
    <cellStyle name="Normální 4 2 3 4" xfId="228"/>
    <cellStyle name="Normální 4 2 3 4 2" xfId="453"/>
    <cellStyle name="Normální 4 2 3 4 2 2" xfId="1239"/>
    <cellStyle name="Normální 4 2 3 4 3" xfId="963"/>
    <cellStyle name="Normální 4 2 3 4 4" xfId="780"/>
    <cellStyle name="Normální 4 2 3 5" xfId="450"/>
    <cellStyle name="Normální 4 2 3 5 2" xfId="1170"/>
    <cellStyle name="Normální 4 2 3 6" xfId="894"/>
    <cellStyle name="Normální 4 2 3 7" xfId="642"/>
    <cellStyle name="Normální 4 2 4" xfId="69"/>
    <cellStyle name="Normální 4 2 4 2" xfId="149"/>
    <cellStyle name="Normální 4 2 4 2 2" xfId="455"/>
    <cellStyle name="Normální 4 2 4 2 2 2" xfId="1287"/>
    <cellStyle name="Normální 4 2 4 2 3" xfId="1011"/>
    <cellStyle name="Normální 4 2 4 2 4" xfId="701"/>
    <cellStyle name="Normální 4 2 4 3" xfId="252"/>
    <cellStyle name="Normální 4 2 4 3 2" xfId="456"/>
    <cellStyle name="Normální 4 2 4 3 2 2" xfId="1356"/>
    <cellStyle name="Normální 4 2 4 3 3" xfId="1080"/>
    <cellStyle name="Normální 4 2 4 3 4" xfId="804"/>
    <cellStyle name="Normální 4 2 4 4" xfId="207"/>
    <cellStyle name="Normální 4 2 4 4 2" xfId="457"/>
    <cellStyle name="Normální 4 2 4 4 2 2" xfId="1218"/>
    <cellStyle name="Normální 4 2 4 4 3" xfId="942"/>
    <cellStyle name="Normální 4 2 4 4 4" xfId="759"/>
    <cellStyle name="Normální 4 2 4 5" xfId="454"/>
    <cellStyle name="Normální 4 2 4 5 2" xfId="1149"/>
    <cellStyle name="Normální 4 2 4 6" xfId="873"/>
    <cellStyle name="Normální 4 2 4 7" xfId="621"/>
    <cellStyle name="Normální 4 2 5" xfId="120"/>
    <cellStyle name="Normální 4 2 5 2" xfId="458"/>
    <cellStyle name="Normální 4 2 5 2 2" xfId="1258"/>
    <cellStyle name="Normální 4 2 5 3" xfId="982"/>
    <cellStyle name="Normální 4 2 5 4" xfId="672"/>
    <cellStyle name="Normální 4 2 6" xfId="101"/>
    <cellStyle name="Normální 4 2 6 2" xfId="459"/>
    <cellStyle name="Normální 4 2 6 2 2" xfId="1327"/>
    <cellStyle name="Normální 4 2 6 3" xfId="1051"/>
    <cellStyle name="Normální 4 2 6 4" xfId="653"/>
    <cellStyle name="Normální 4 2 7" xfId="40"/>
    <cellStyle name="Normální 4 2 7 2" xfId="460"/>
    <cellStyle name="Normální 4 2 7 2 2" xfId="1189"/>
    <cellStyle name="Normální 4 2 7 3" xfId="913"/>
    <cellStyle name="Normální 4 2 7 4" xfId="592"/>
    <cellStyle name="Normální 4 2 8" xfId="441"/>
    <cellStyle name="Normální 4 2 8 2" xfId="1120"/>
    <cellStyle name="Normální 4 2 9" xfId="844"/>
    <cellStyle name="Normální 4 3" xfId="6"/>
    <cellStyle name="Normální 4 3 10" xfId="559"/>
    <cellStyle name="Normální 4 3 2" xfId="18"/>
    <cellStyle name="Normální 4 3 2 2" xfId="77"/>
    <cellStyle name="Normální 4 3 2 2 2" xfId="157"/>
    <cellStyle name="Normální 4 3 2 2 2 2" xfId="464"/>
    <cellStyle name="Normální 4 3 2 2 2 2 2" xfId="1295"/>
    <cellStyle name="Normální 4 3 2 2 2 3" xfId="1019"/>
    <cellStyle name="Normální 4 3 2 2 2 4" xfId="709"/>
    <cellStyle name="Normální 4 3 2 2 3" xfId="260"/>
    <cellStyle name="Normální 4 3 2 2 3 2" xfId="465"/>
    <cellStyle name="Normální 4 3 2 2 3 2 2" xfId="1364"/>
    <cellStyle name="Normální 4 3 2 2 3 3" xfId="1088"/>
    <cellStyle name="Normální 4 3 2 2 3 4" xfId="812"/>
    <cellStyle name="Normální 4 3 2 2 4" xfId="215"/>
    <cellStyle name="Normální 4 3 2 2 4 2" xfId="466"/>
    <cellStyle name="Normální 4 3 2 2 4 2 2" xfId="1226"/>
    <cellStyle name="Normální 4 3 2 2 4 3" xfId="950"/>
    <cellStyle name="Normální 4 3 2 2 4 4" xfId="767"/>
    <cellStyle name="Normální 4 3 2 2 5" xfId="463"/>
    <cellStyle name="Normální 4 3 2 2 5 2" xfId="1157"/>
    <cellStyle name="Normální 4 3 2 2 6" xfId="881"/>
    <cellStyle name="Normální 4 3 2 2 7" xfId="629"/>
    <cellStyle name="Normální 4 3 2 3" xfId="128"/>
    <cellStyle name="Normální 4 3 2 3 2" xfId="467"/>
    <cellStyle name="Normální 4 3 2 3 2 2" xfId="1266"/>
    <cellStyle name="Normální 4 3 2 3 3" xfId="990"/>
    <cellStyle name="Normální 4 3 2 3 4" xfId="680"/>
    <cellStyle name="Normální 4 3 2 4" xfId="48"/>
    <cellStyle name="Normální 4 3 2 4 2" xfId="468"/>
    <cellStyle name="Normální 4 3 2 4 2 2" xfId="1335"/>
    <cellStyle name="Normální 4 3 2 4 3" xfId="1059"/>
    <cellStyle name="Normální 4 3 2 4 4" xfId="600"/>
    <cellStyle name="Normální 4 3 2 5" xfId="187"/>
    <cellStyle name="Normální 4 3 2 5 2" xfId="469"/>
    <cellStyle name="Normální 4 3 2 5 2 2" xfId="1197"/>
    <cellStyle name="Normální 4 3 2 5 3" xfId="921"/>
    <cellStyle name="Normální 4 3 2 5 4" xfId="739"/>
    <cellStyle name="Normální 4 3 2 6" xfId="462"/>
    <cellStyle name="Normální 4 3 2 6 2" xfId="1128"/>
    <cellStyle name="Normální 4 3 2 7" xfId="852"/>
    <cellStyle name="Normální 4 3 2 8" xfId="571"/>
    <cellStyle name="Normální 4 3 3" xfId="94"/>
    <cellStyle name="Normální 4 3 3 2" xfId="174"/>
    <cellStyle name="Normální 4 3 3 2 2" xfId="471"/>
    <cellStyle name="Normální 4 3 3 2 2 2" xfId="1312"/>
    <cellStyle name="Normální 4 3 3 2 3" xfId="1036"/>
    <cellStyle name="Normální 4 3 3 2 4" xfId="726"/>
    <cellStyle name="Normální 4 3 3 3" xfId="277"/>
    <cellStyle name="Normální 4 3 3 3 2" xfId="472"/>
    <cellStyle name="Normální 4 3 3 3 2 2" xfId="1381"/>
    <cellStyle name="Normální 4 3 3 3 3" xfId="1105"/>
    <cellStyle name="Normální 4 3 3 3 4" xfId="829"/>
    <cellStyle name="Normální 4 3 3 4" xfId="232"/>
    <cellStyle name="Normální 4 3 3 4 2" xfId="473"/>
    <cellStyle name="Normální 4 3 3 4 2 2" xfId="1243"/>
    <cellStyle name="Normální 4 3 3 4 3" xfId="967"/>
    <cellStyle name="Normální 4 3 3 4 4" xfId="784"/>
    <cellStyle name="Normální 4 3 3 5" xfId="470"/>
    <cellStyle name="Normální 4 3 3 5 2" xfId="1174"/>
    <cellStyle name="Normální 4 3 3 6" xfId="898"/>
    <cellStyle name="Normální 4 3 3 7" xfId="646"/>
    <cellStyle name="Normální 4 3 4" xfId="65"/>
    <cellStyle name="Normální 4 3 4 2" xfId="145"/>
    <cellStyle name="Normální 4 3 4 2 2" xfId="475"/>
    <cellStyle name="Normální 4 3 4 2 2 2" xfId="1283"/>
    <cellStyle name="Normální 4 3 4 2 3" xfId="1007"/>
    <cellStyle name="Normální 4 3 4 2 4" xfId="697"/>
    <cellStyle name="Normální 4 3 4 3" xfId="248"/>
    <cellStyle name="Normální 4 3 4 3 2" xfId="476"/>
    <cellStyle name="Normální 4 3 4 3 2 2" xfId="1352"/>
    <cellStyle name="Normální 4 3 4 3 3" xfId="1076"/>
    <cellStyle name="Normální 4 3 4 3 4" xfId="800"/>
    <cellStyle name="Normální 4 3 4 4" xfId="203"/>
    <cellStyle name="Normální 4 3 4 4 2" xfId="477"/>
    <cellStyle name="Normální 4 3 4 4 2 2" xfId="1214"/>
    <cellStyle name="Normální 4 3 4 4 3" xfId="938"/>
    <cellStyle name="Normální 4 3 4 4 4" xfId="755"/>
    <cellStyle name="Normální 4 3 4 5" xfId="474"/>
    <cellStyle name="Normální 4 3 4 5 2" xfId="1145"/>
    <cellStyle name="Normální 4 3 4 6" xfId="869"/>
    <cellStyle name="Normální 4 3 4 7" xfId="617"/>
    <cellStyle name="Normální 4 3 5" xfId="116"/>
    <cellStyle name="Normální 4 3 5 2" xfId="478"/>
    <cellStyle name="Normální 4 3 5 2 2" xfId="1254"/>
    <cellStyle name="Normální 4 3 5 3" xfId="978"/>
    <cellStyle name="Normální 4 3 5 4" xfId="668"/>
    <cellStyle name="Normální 4 3 6" xfId="105"/>
    <cellStyle name="Normální 4 3 6 2" xfId="479"/>
    <cellStyle name="Normální 4 3 6 2 2" xfId="1323"/>
    <cellStyle name="Normální 4 3 6 3" xfId="1047"/>
    <cellStyle name="Normální 4 3 6 4" xfId="657"/>
    <cellStyle name="Normální 4 3 7" xfId="36"/>
    <cellStyle name="Normální 4 3 7 2" xfId="480"/>
    <cellStyle name="Normální 4 3 7 2 2" xfId="1185"/>
    <cellStyle name="Normální 4 3 7 3" xfId="909"/>
    <cellStyle name="Normální 4 3 7 4" xfId="588"/>
    <cellStyle name="Normální 4 3 8" xfId="461"/>
    <cellStyle name="Normální 4 3 8 2" xfId="1116"/>
    <cellStyle name="Normální 4 3 9" xfId="840"/>
    <cellStyle name="Normální 4 4" xfId="14"/>
    <cellStyle name="Normální 4 4 2" xfId="73"/>
    <cellStyle name="Normální 4 4 2 2" xfId="153"/>
    <cellStyle name="Normální 4 4 2 2 2" xfId="483"/>
    <cellStyle name="Normální 4 4 2 2 2 2" xfId="1291"/>
    <cellStyle name="Normální 4 4 2 2 3" xfId="1015"/>
    <cellStyle name="Normální 4 4 2 2 4" xfId="705"/>
    <cellStyle name="Normální 4 4 2 3" xfId="256"/>
    <cellStyle name="Normální 4 4 2 3 2" xfId="484"/>
    <cellStyle name="Normální 4 4 2 3 2 2" xfId="1360"/>
    <cellStyle name="Normální 4 4 2 3 3" xfId="1084"/>
    <cellStyle name="Normální 4 4 2 3 4" xfId="808"/>
    <cellStyle name="Normální 4 4 2 4" xfId="211"/>
    <cellStyle name="Normální 4 4 2 4 2" xfId="485"/>
    <cellStyle name="Normální 4 4 2 4 2 2" xfId="1222"/>
    <cellStyle name="Normální 4 4 2 4 3" xfId="946"/>
    <cellStyle name="Normální 4 4 2 4 4" xfId="763"/>
    <cellStyle name="Normální 4 4 2 5" xfId="482"/>
    <cellStyle name="Normální 4 4 2 5 2" xfId="1153"/>
    <cellStyle name="Normální 4 4 2 6" xfId="877"/>
    <cellStyle name="Normální 4 4 2 7" xfId="625"/>
    <cellStyle name="Normální 4 4 3" xfId="124"/>
    <cellStyle name="Normální 4 4 3 2" xfId="486"/>
    <cellStyle name="Normální 4 4 3 2 2" xfId="1262"/>
    <cellStyle name="Normální 4 4 3 3" xfId="986"/>
    <cellStyle name="Normální 4 4 3 4" xfId="676"/>
    <cellStyle name="Normální 4 4 4" xfId="44"/>
    <cellStyle name="Normální 4 4 4 2" xfId="487"/>
    <cellStyle name="Normální 4 4 4 2 2" xfId="1331"/>
    <cellStyle name="Normální 4 4 4 3" xfId="1055"/>
    <cellStyle name="Normální 4 4 4 4" xfId="596"/>
    <cellStyle name="Normální 4 4 5" xfId="184"/>
    <cellStyle name="Normální 4 4 5 2" xfId="488"/>
    <cellStyle name="Normální 4 4 5 2 2" xfId="1193"/>
    <cellStyle name="Normální 4 4 5 3" xfId="917"/>
    <cellStyle name="Normální 4 4 5 4" xfId="736"/>
    <cellStyle name="Normální 4 4 6" xfId="481"/>
    <cellStyle name="Normální 4 4 6 2" xfId="1124"/>
    <cellStyle name="Normální 4 4 7" xfId="848"/>
    <cellStyle name="Normální 4 4 8" xfId="567"/>
    <cellStyle name="Normální 4 5" xfId="32"/>
    <cellStyle name="Normální 4 5 2" xfId="61"/>
    <cellStyle name="Normální 4 5 2 2" xfId="141"/>
    <cellStyle name="Normální 4 5 2 2 2" xfId="491"/>
    <cellStyle name="Normální 4 5 2 2 2 2" xfId="1279"/>
    <cellStyle name="Normální 4 5 2 2 3" xfId="1003"/>
    <cellStyle name="Normální 4 5 2 2 4" xfId="693"/>
    <cellStyle name="Normální 4 5 2 3" xfId="244"/>
    <cellStyle name="Normální 4 5 2 3 2" xfId="492"/>
    <cellStyle name="Normální 4 5 2 3 2 2" xfId="1348"/>
    <cellStyle name="Normální 4 5 2 3 3" xfId="1072"/>
    <cellStyle name="Normální 4 5 2 3 4" xfId="796"/>
    <cellStyle name="Normální 4 5 2 4" xfId="199"/>
    <cellStyle name="Normální 4 5 2 4 2" xfId="493"/>
    <cellStyle name="Normální 4 5 2 4 2 2" xfId="1210"/>
    <cellStyle name="Normální 4 5 2 4 3" xfId="934"/>
    <cellStyle name="Normální 4 5 2 4 4" xfId="751"/>
    <cellStyle name="Normální 4 5 2 5" xfId="490"/>
    <cellStyle name="Normální 4 5 2 5 2" xfId="1141"/>
    <cellStyle name="Normální 4 5 2 6" xfId="865"/>
    <cellStyle name="Normální 4 5 2 7" xfId="613"/>
    <cellStyle name="Normální 4 5 3" xfId="112"/>
    <cellStyle name="Normální 4 5 3 2" xfId="494"/>
    <cellStyle name="Normální 4 5 3 2 2" xfId="1250"/>
    <cellStyle name="Normální 4 5 3 3" xfId="974"/>
    <cellStyle name="Normální 4 5 3 4" xfId="664"/>
    <cellStyle name="Normální 4 5 4" xfId="234"/>
    <cellStyle name="Normální 4 5 4 2" xfId="495"/>
    <cellStyle name="Normální 4 5 4 2 2" xfId="1319"/>
    <cellStyle name="Normální 4 5 4 3" xfId="1043"/>
    <cellStyle name="Normální 4 5 4 4" xfId="786"/>
    <cellStyle name="Normální 4 5 5" xfId="176"/>
    <cellStyle name="Normální 4 5 5 2" xfId="496"/>
    <cellStyle name="Normální 4 5 5 2 2" xfId="1181"/>
    <cellStyle name="Normální 4 5 5 3" xfId="905"/>
    <cellStyle name="Normální 4 5 5 4" xfId="728"/>
    <cellStyle name="Normální 4 5 6" xfId="489"/>
    <cellStyle name="Normální 4 5 6 2" xfId="1112"/>
    <cellStyle name="Normální 4 5 7" xfId="836"/>
    <cellStyle name="Normální 4 5 8" xfId="584"/>
    <cellStyle name="Normální 4 6" xfId="86"/>
    <cellStyle name="Normální 4 6 2" xfId="166"/>
    <cellStyle name="Normální 4 6 2 2" xfId="498"/>
    <cellStyle name="Normální 4 6 2 2 2" xfId="1304"/>
    <cellStyle name="Normální 4 6 2 3" xfId="1028"/>
    <cellStyle name="Normální 4 6 2 4" xfId="718"/>
    <cellStyle name="Normální 4 6 3" xfId="269"/>
    <cellStyle name="Normální 4 6 3 2" xfId="499"/>
    <cellStyle name="Normální 4 6 3 2 2" xfId="1373"/>
    <cellStyle name="Normální 4 6 3 3" xfId="1097"/>
    <cellStyle name="Normální 4 6 3 4" xfId="821"/>
    <cellStyle name="Normální 4 6 4" xfId="224"/>
    <cellStyle name="Normální 4 6 4 2" xfId="500"/>
    <cellStyle name="Normální 4 6 4 2 2" xfId="1235"/>
    <cellStyle name="Normální 4 6 4 3" xfId="959"/>
    <cellStyle name="Normální 4 6 4 4" xfId="776"/>
    <cellStyle name="Normální 4 6 5" xfId="497"/>
    <cellStyle name="Normální 4 6 5 2" xfId="1166"/>
    <cellStyle name="Normální 4 6 6" xfId="890"/>
    <cellStyle name="Normální 4 6 7" xfId="638"/>
    <cellStyle name="Normální 4 7" xfId="58"/>
    <cellStyle name="Normální 4 7 2" xfId="138"/>
    <cellStyle name="Normální 4 7 2 2" xfId="502"/>
    <cellStyle name="Normální 4 7 2 2 2" xfId="1276"/>
    <cellStyle name="Normální 4 7 2 3" xfId="1000"/>
    <cellStyle name="Normální 4 7 2 4" xfId="690"/>
    <cellStyle name="Normální 4 7 3" xfId="241"/>
    <cellStyle name="Normální 4 7 3 2" xfId="503"/>
    <cellStyle name="Normální 4 7 3 2 2" xfId="1345"/>
    <cellStyle name="Normální 4 7 3 3" xfId="1069"/>
    <cellStyle name="Normální 4 7 3 4" xfId="793"/>
    <cellStyle name="Normální 4 7 4" xfId="196"/>
    <cellStyle name="Normální 4 7 4 2" xfId="504"/>
    <cellStyle name="Normální 4 7 4 2 2" xfId="1207"/>
    <cellStyle name="Normální 4 7 4 3" xfId="931"/>
    <cellStyle name="Normální 4 7 4 4" xfId="748"/>
    <cellStyle name="Normální 4 7 5" xfId="501"/>
    <cellStyle name="Normální 4 7 5 2" xfId="1138"/>
    <cellStyle name="Normální 4 7 6" xfId="862"/>
    <cellStyle name="Normální 4 7 7" xfId="610"/>
    <cellStyle name="Normální 4 8" xfId="109"/>
    <cellStyle name="Normální 4 8 2" xfId="505"/>
    <cellStyle name="Normální 4 8 2 2" xfId="1247"/>
    <cellStyle name="Normální 4 8 3" xfId="971"/>
    <cellStyle name="Normální 4 8 4" xfId="661"/>
    <cellStyle name="Normální 4 9" xfId="97"/>
    <cellStyle name="Normální 4 9 2" xfId="506"/>
    <cellStyle name="Normální 4 9 2 2" xfId="1316"/>
    <cellStyle name="Normální 4 9 3" xfId="1040"/>
    <cellStyle name="Normální 4 9 4" xfId="649"/>
    <cellStyle name="Normální 5" xfId="4"/>
    <cellStyle name="Normální 5 10" xfId="838"/>
    <cellStyle name="Normální 5 11" xfId="557"/>
    <cellStyle name="Normální 5 2" xfId="12"/>
    <cellStyle name="Normální 5 2 2" xfId="24"/>
    <cellStyle name="Normální 5 2 2 2" xfId="83"/>
    <cellStyle name="Normální 5 2 2 2 2" xfId="163"/>
    <cellStyle name="Normální 5 2 2 2 2 2" xfId="511"/>
    <cellStyle name="Normální 5 2 2 2 2 2 2" xfId="1301"/>
    <cellStyle name="Normální 5 2 2 2 2 3" xfId="1025"/>
    <cellStyle name="Normální 5 2 2 2 2 4" xfId="715"/>
    <cellStyle name="Normální 5 2 2 2 3" xfId="266"/>
    <cellStyle name="Normální 5 2 2 2 3 2" xfId="512"/>
    <cellStyle name="Normální 5 2 2 2 3 2 2" xfId="1370"/>
    <cellStyle name="Normální 5 2 2 2 3 3" xfId="1094"/>
    <cellStyle name="Normální 5 2 2 2 3 4" xfId="818"/>
    <cellStyle name="Normální 5 2 2 2 4" xfId="221"/>
    <cellStyle name="Normální 5 2 2 2 4 2" xfId="513"/>
    <cellStyle name="Normální 5 2 2 2 4 2 2" xfId="1232"/>
    <cellStyle name="Normální 5 2 2 2 4 3" xfId="956"/>
    <cellStyle name="Normální 5 2 2 2 4 4" xfId="773"/>
    <cellStyle name="Normální 5 2 2 2 5" xfId="510"/>
    <cellStyle name="Normální 5 2 2 2 5 2" xfId="1163"/>
    <cellStyle name="Normální 5 2 2 2 6" xfId="887"/>
    <cellStyle name="Normální 5 2 2 2 7" xfId="635"/>
    <cellStyle name="Normální 5 2 2 3" xfId="134"/>
    <cellStyle name="Normální 5 2 2 3 2" xfId="514"/>
    <cellStyle name="Normální 5 2 2 3 2 2" xfId="1272"/>
    <cellStyle name="Normální 5 2 2 3 3" xfId="996"/>
    <cellStyle name="Normální 5 2 2 3 4" xfId="686"/>
    <cellStyle name="Normální 5 2 2 4" xfId="54"/>
    <cellStyle name="Normální 5 2 2 4 2" xfId="515"/>
    <cellStyle name="Normální 5 2 2 4 2 2" xfId="1341"/>
    <cellStyle name="Normální 5 2 2 4 3" xfId="1065"/>
    <cellStyle name="Normální 5 2 2 4 4" xfId="606"/>
    <cellStyle name="Normální 5 2 2 5" xfId="192"/>
    <cellStyle name="Normální 5 2 2 5 2" xfId="516"/>
    <cellStyle name="Normální 5 2 2 5 2 2" xfId="1203"/>
    <cellStyle name="Normální 5 2 2 5 3" xfId="927"/>
    <cellStyle name="Normální 5 2 2 5 4" xfId="744"/>
    <cellStyle name="Normální 5 2 2 6" xfId="509"/>
    <cellStyle name="Normální 5 2 2 6 2" xfId="1134"/>
    <cellStyle name="Normální 5 2 2 7" xfId="858"/>
    <cellStyle name="Normální 5 2 2 8" xfId="577"/>
    <cellStyle name="Normální 5 2 3" xfId="71"/>
    <cellStyle name="Normální 5 2 3 2" xfId="151"/>
    <cellStyle name="Normální 5 2 3 2 2" xfId="518"/>
    <cellStyle name="Normální 5 2 3 2 2 2" xfId="1289"/>
    <cellStyle name="Normální 5 2 3 2 3" xfId="1013"/>
    <cellStyle name="Normální 5 2 3 2 4" xfId="703"/>
    <cellStyle name="Normální 5 2 3 3" xfId="254"/>
    <cellStyle name="Normální 5 2 3 3 2" xfId="519"/>
    <cellStyle name="Normální 5 2 3 3 2 2" xfId="1358"/>
    <cellStyle name="Normální 5 2 3 3 3" xfId="1082"/>
    <cellStyle name="Normální 5 2 3 3 4" xfId="806"/>
    <cellStyle name="Normální 5 2 3 4" xfId="209"/>
    <cellStyle name="Normální 5 2 3 4 2" xfId="520"/>
    <cellStyle name="Normální 5 2 3 4 2 2" xfId="1220"/>
    <cellStyle name="Normální 5 2 3 4 3" xfId="944"/>
    <cellStyle name="Normální 5 2 3 4 4" xfId="761"/>
    <cellStyle name="Normální 5 2 3 5" xfId="517"/>
    <cellStyle name="Normální 5 2 3 5 2" xfId="1151"/>
    <cellStyle name="Normální 5 2 3 6" xfId="875"/>
    <cellStyle name="Normální 5 2 3 7" xfId="623"/>
    <cellStyle name="Normální 5 2 4" xfId="122"/>
    <cellStyle name="Normální 5 2 4 2" xfId="521"/>
    <cellStyle name="Normální 5 2 4 2 2" xfId="1260"/>
    <cellStyle name="Normální 5 2 4 3" xfId="984"/>
    <cellStyle name="Normální 5 2 4 4" xfId="674"/>
    <cellStyle name="Normální 5 2 5" xfId="42"/>
    <cellStyle name="Normální 5 2 5 2" xfId="522"/>
    <cellStyle name="Normální 5 2 5 2 2" xfId="1329"/>
    <cellStyle name="Normální 5 2 5 3" xfId="1053"/>
    <cellStyle name="Normální 5 2 5 4" xfId="594"/>
    <cellStyle name="Normální 5 2 6" xfId="183"/>
    <cellStyle name="Normální 5 2 6 2" xfId="523"/>
    <cellStyle name="Normální 5 2 6 2 2" xfId="1191"/>
    <cellStyle name="Normální 5 2 6 3" xfId="915"/>
    <cellStyle name="Normální 5 2 6 4" xfId="735"/>
    <cellStyle name="Normální 5 2 7" xfId="508"/>
    <cellStyle name="Normální 5 2 7 2" xfId="1122"/>
    <cellStyle name="Normální 5 2 8" xfId="846"/>
    <cellStyle name="Normální 5 2 9" xfId="565"/>
    <cellStyle name="Normální 5 3" xfId="8"/>
    <cellStyle name="Normální 5 3 2" xfId="20"/>
    <cellStyle name="Normální 5 3 2 2" xfId="79"/>
    <cellStyle name="Normální 5 3 2 2 2" xfId="159"/>
    <cellStyle name="Normální 5 3 2 2 2 2" xfId="527"/>
    <cellStyle name="Normální 5 3 2 2 2 2 2" xfId="1297"/>
    <cellStyle name="Normální 5 3 2 2 2 3" xfId="1021"/>
    <cellStyle name="Normální 5 3 2 2 2 4" xfId="711"/>
    <cellStyle name="Normální 5 3 2 2 3" xfId="262"/>
    <cellStyle name="Normální 5 3 2 2 3 2" xfId="528"/>
    <cellStyle name="Normální 5 3 2 2 3 2 2" xfId="1366"/>
    <cellStyle name="Normální 5 3 2 2 3 3" xfId="1090"/>
    <cellStyle name="Normální 5 3 2 2 3 4" xfId="814"/>
    <cellStyle name="Normální 5 3 2 2 4" xfId="217"/>
    <cellStyle name="Normální 5 3 2 2 4 2" xfId="529"/>
    <cellStyle name="Normální 5 3 2 2 4 2 2" xfId="1228"/>
    <cellStyle name="Normální 5 3 2 2 4 3" xfId="952"/>
    <cellStyle name="Normální 5 3 2 2 4 4" xfId="769"/>
    <cellStyle name="Normální 5 3 2 2 5" xfId="526"/>
    <cellStyle name="Normální 5 3 2 2 5 2" xfId="1159"/>
    <cellStyle name="Normální 5 3 2 2 6" xfId="883"/>
    <cellStyle name="Normální 5 3 2 2 7" xfId="631"/>
    <cellStyle name="Normální 5 3 2 3" xfId="130"/>
    <cellStyle name="Normální 5 3 2 3 2" xfId="530"/>
    <cellStyle name="Normální 5 3 2 3 2 2" xfId="1268"/>
    <cellStyle name="Normální 5 3 2 3 3" xfId="992"/>
    <cellStyle name="Normální 5 3 2 3 4" xfId="682"/>
    <cellStyle name="Normální 5 3 2 4" xfId="50"/>
    <cellStyle name="Normální 5 3 2 4 2" xfId="531"/>
    <cellStyle name="Normální 5 3 2 4 2 2" xfId="1337"/>
    <cellStyle name="Normální 5 3 2 4 3" xfId="1061"/>
    <cellStyle name="Normální 5 3 2 4 4" xfId="602"/>
    <cellStyle name="Normální 5 3 2 5" xfId="189"/>
    <cellStyle name="Normální 5 3 2 5 2" xfId="532"/>
    <cellStyle name="Normální 5 3 2 5 2 2" xfId="1199"/>
    <cellStyle name="Normální 5 3 2 5 3" xfId="923"/>
    <cellStyle name="Normální 5 3 2 5 4" xfId="741"/>
    <cellStyle name="Normální 5 3 2 6" xfId="525"/>
    <cellStyle name="Normální 5 3 2 6 2" xfId="1130"/>
    <cellStyle name="Normální 5 3 2 7" xfId="854"/>
    <cellStyle name="Normální 5 3 2 8" xfId="573"/>
    <cellStyle name="Normální 5 3 3" xfId="67"/>
    <cellStyle name="Normální 5 3 3 2" xfId="147"/>
    <cellStyle name="Normální 5 3 3 2 2" xfId="534"/>
    <cellStyle name="Normální 5 3 3 2 2 2" xfId="1285"/>
    <cellStyle name="Normální 5 3 3 2 3" xfId="1009"/>
    <cellStyle name="Normální 5 3 3 2 4" xfId="699"/>
    <cellStyle name="Normální 5 3 3 3" xfId="250"/>
    <cellStyle name="Normální 5 3 3 3 2" xfId="535"/>
    <cellStyle name="Normální 5 3 3 3 2 2" xfId="1354"/>
    <cellStyle name="Normální 5 3 3 3 3" xfId="1078"/>
    <cellStyle name="Normální 5 3 3 3 4" xfId="802"/>
    <cellStyle name="Normální 5 3 3 4" xfId="205"/>
    <cellStyle name="Normální 5 3 3 4 2" xfId="536"/>
    <cellStyle name="Normální 5 3 3 4 2 2" xfId="1216"/>
    <cellStyle name="Normální 5 3 3 4 3" xfId="940"/>
    <cellStyle name="Normální 5 3 3 4 4" xfId="757"/>
    <cellStyle name="Normální 5 3 3 5" xfId="533"/>
    <cellStyle name="Normální 5 3 3 5 2" xfId="1147"/>
    <cellStyle name="Normální 5 3 3 6" xfId="871"/>
    <cellStyle name="Normální 5 3 3 7" xfId="619"/>
    <cellStyle name="Normální 5 3 4" xfId="118"/>
    <cellStyle name="Normální 5 3 4 2" xfId="537"/>
    <cellStyle name="Normální 5 3 4 2 2" xfId="1256"/>
    <cellStyle name="Normální 5 3 4 3" xfId="980"/>
    <cellStyle name="Normální 5 3 4 4" xfId="670"/>
    <cellStyle name="Normální 5 3 5" xfId="38"/>
    <cellStyle name="Normální 5 3 5 2" xfId="538"/>
    <cellStyle name="Normální 5 3 5 2 2" xfId="1325"/>
    <cellStyle name="Normální 5 3 5 3" xfId="1049"/>
    <cellStyle name="Normální 5 3 5 4" xfId="590"/>
    <cellStyle name="Normální 5 3 6" xfId="181"/>
    <cellStyle name="Normální 5 3 6 2" xfId="539"/>
    <cellStyle name="Normální 5 3 6 2 2" xfId="1187"/>
    <cellStyle name="Normální 5 3 6 3" xfId="911"/>
    <cellStyle name="Normální 5 3 6 4" xfId="733"/>
    <cellStyle name="Normální 5 3 7" xfId="524"/>
    <cellStyle name="Normální 5 3 7 2" xfId="1118"/>
    <cellStyle name="Normální 5 3 8" xfId="842"/>
    <cellStyle name="Normální 5 3 9" xfId="561"/>
    <cellStyle name="Normální 5 4" xfId="16"/>
    <cellStyle name="Normální 5 4 2" xfId="75"/>
    <cellStyle name="Normální 5 4 2 2" xfId="155"/>
    <cellStyle name="Normální 5 4 2 2 2" xfId="542"/>
    <cellStyle name="Normální 5 4 2 2 2 2" xfId="1293"/>
    <cellStyle name="Normální 5 4 2 2 3" xfId="1017"/>
    <cellStyle name="Normální 5 4 2 2 4" xfId="707"/>
    <cellStyle name="Normální 5 4 2 3" xfId="258"/>
    <cellStyle name="Normální 5 4 2 3 2" xfId="543"/>
    <cellStyle name="Normální 5 4 2 3 2 2" xfId="1362"/>
    <cellStyle name="Normální 5 4 2 3 3" xfId="1086"/>
    <cellStyle name="Normální 5 4 2 3 4" xfId="810"/>
    <cellStyle name="Normální 5 4 2 4" xfId="213"/>
    <cellStyle name="Normální 5 4 2 4 2" xfId="544"/>
    <cellStyle name="Normální 5 4 2 4 2 2" xfId="1224"/>
    <cellStyle name="Normální 5 4 2 4 3" xfId="948"/>
    <cellStyle name="Normální 5 4 2 4 4" xfId="765"/>
    <cellStyle name="Normální 5 4 2 5" xfId="541"/>
    <cellStyle name="Normální 5 4 2 5 2" xfId="1155"/>
    <cellStyle name="Normální 5 4 2 6" xfId="879"/>
    <cellStyle name="Normální 5 4 2 7" xfId="627"/>
    <cellStyle name="Normální 5 4 3" xfId="126"/>
    <cellStyle name="Normální 5 4 3 2" xfId="545"/>
    <cellStyle name="Normální 5 4 3 2 2" xfId="1264"/>
    <cellStyle name="Normální 5 4 3 3" xfId="988"/>
    <cellStyle name="Normální 5 4 3 4" xfId="678"/>
    <cellStyle name="Normální 5 4 4" xfId="46"/>
    <cellStyle name="Normální 5 4 4 2" xfId="546"/>
    <cellStyle name="Normální 5 4 4 2 2" xfId="1333"/>
    <cellStyle name="Normální 5 4 4 3" xfId="1057"/>
    <cellStyle name="Normální 5 4 4 4" xfId="598"/>
    <cellStyle name="Normální 5 4 5" xfId="185"/>
    <cellStyle name="Normální 5 4 5 2" xfId="547"/>
    <cellStyle name="Normální 5 4 5 2 2" xfId="1195"/>
    <cellStyle name="Normální 5 4 5 3" xfId="919"/>
    <cellStyle name="Normální 5 4 5 4" xfId="737"/>
    <cellStyle name="Normální 5 4 6" xfId="540"/>
    <cellStyle name="Normální 5 4 6 2" xfId="1126"/>
    <cellStyle name="Normální 5 4 7" xfId="850"/>
    <cellStyle name="Normální 5 4 8" xfId="569"/>
    <cellStyle name="Normální 5 5" xfId="63"/>
    <cellStyle name="Normální 5 5 2" xfId="143"/>
    <cellStyle name="Normální 5 5 2 2" xfId="549"/>
    <cellStyle name="Normální 5 5 2 2 2" xfId="1281"/>
    <cellStyle name="Normální 5 5 2 3" xfId="1005"/>
    <cellStyle name="Normální 5 5 2 4" xfId="695"/>
    <cellStyle name="Normální 5 5 3" xfId="246"/>
    <cellStyle name="Normální 5 5 3 2" xfId="550"/>
    <cellStyle name="Normální 5 5 3 2 2" xfId="1350"/>
    <cellStyle name="Normální 5 5 3 3" xfId="1074"/>
    <cellStyle name="Normální 5 5 3 4" xfId="798"/>
    <cellStyle name="Normální 5 5 4" xfId="201"/>
    <cellStyle name="Normální 5 5 4 2" xfId="551"/>
    <cellStyle name="Normální 5 5 4 2 2" xfId="1212"/>
    <cellStyle name="Normální 5 5 4 3" xfId="936"/>
    <cellStyle name="Normální 5 5 4 4" xfId="753"/>
    <cellStyle name="Normální 5 5 5" xfId="548"/>
    <cellStyle name="Normální 5 5 5 2" xfId="1143"/>
    <cellStyle name="Normální 5 5 6" xfId="867"/>
    <cellStyle name="Normální 5 5 7" xfId="615"/>
    <cellStyle name="Normální 5 6" xfId="114"/>
    <cellStyle name="Normální 5 6 2" xfId="552"/>
    <cellStyle name="Normální 5 6 2 2" xfId="1252"/>
    <cellStyle name="Normální 5 6 3" xfId="976"/>
    <cellStyle name="Normální 5 6 4" xfId="666"/>
    <cellStyle name="Normální 5 7" xfId="34"/>
    <cellStyle name="Normální 5 7 2" xfId="553"/>
    <cellStyle name="Normální 5 7 2 2" xfId="1321"/>
    <cellStyle name="Normální 5 7 3" xfId="1045"/>
    <cellStyle name="Normální 5 7 4" xfId="586"/>
    <cellStyle name="Normální 5 8" xfId="178"/>
    <cellStyle name="Normální 5 8 2" xfId="554"/>
    <cellStyle name="Normální 5 8 2 2" xfId="1183"/>
    <cellStyle name="Normální 5 8 3" xfId="907"/>
    <cellStyle name="Normální 5 8 4" xfId="730"/>
    <cellStyle name="Normální 5 9" xfId="507"/>
    <cellStyle name="Normální 5 9 2" xfId="1114"/>
  </cellStyles>
  <dxfs count="0"/>
  <tableStyles count="0" defaultTableStyle="TableStyleMedium2" defaultPivotStyle="PivotStyleLight16"/>
  <colors>
    <mruColors>
      <color rgb="FFF4FFD1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7"/>
  <sheetViews>
    <sheetView tabSelected="1" zoomScaleNormal="100" workbookViewId="0">
      <selection activeCell="U10" sqref="U10"/>
    </sheetView>
  </sheetViews>
  <sheetFormatPr defaultRowHeight="15" x14ac:dyDescent="0.25"/>
  <cols>
    <col min="1" max="1" width="1.140625" style="63" customWidth="1"/>
    <col min="2" max="2" width="10" style="63" customWidth="1"/>
    <col min="3" max="3" width="8.85546875" style="63" customWidth="1"/>
    <col min="4" max="4" width="8.28515625" style="63" customWidth="1"/>
    <col min="5" max="5" width="9.5703125" style="63" customWidth="1"/>
    <col min="6" max="7" width="7.7109375" style="63" customWidth="1"/>
    <col min="8" max="8" width="7.140625" style="63" customWidth="1"/>
    <col min="9" max="9" width="8" style="63" customWidth="1"/>
    <col min="10" max="10" width="10" style="63" customWidth="1"/>
    <col min="11" max="11" width="0.85546875" style="63" customWidth="1"/>
    <col min="12" max="12" width="9.140625" style="63" hidden="1" customWidth="1"/>
    <col min="13" max="13" width="1.140625" style="63" customWidth="1"/>
    <col min="14" max="17" width="9.140625" style="63" customWidth="1"/>
    <col min="18" max="16384" width="9.140625" style="63"/>
  </cols>
  <sheetData>
    <row r="1" spans="1:20" ht="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M1" s="62"/>
    </row>
    <row r="2" spans="1:20" ht="9" customHeight="1" x14ac:dyDescent="0.25">
      <c r="A2" s="62"/>
      <c r="B2" s="270" t="s">
        <v>276</v>
      </c>
      <c r="C2" s="271"/>
      <c r="D2" s="271"/>
      <c r="E2" s="271"/>
      <c r="F2" s="271"/>
      <c r="G2" s="271"/>
      <c r="H2" s="271"/>
      <c r="I2" s="271"/>
      <c r="J2" s="271"/>
      <c r="K2" s="58"/>
      <c r="M2" s="62"/>
    </row>
    <row r="3" spans="1:20" ht="3" customHeight="1" x14ac:dyDescent="0.25">
      <c r="A3" s="62"/>
      <c r="B3" s="271"/>
      <c r="C3" s="271"/>
      <c r="D3" s="271"/>
      <c r="E3" s="271"/>
      <c r="F3" s="271"/>
      <c r="G3" s="271"/>
      <c r="H3" s="271"/>
      <c r="I3" s="271"/>
      <c r="J3" s="271"/>
      <c r="K3" s="58"/>
      <c r="M3" s="62"/>
    </row>
    <row r="4" spans="1:20" x14ac:dyDescent="0.25">
      <c r="A4" s="62"/>
      <c r="B4" s="271"/>
      <c r="C4" s="271"/>
      <c r="D4" s="271"/>
      <c r="E4" s="271"/>
      <c r="F4" s="271"/>
      <c r="G4" s="271"/>
      <c r="H4" s="271"/>
      <c r="I4" s="271"/>
      <c r="J4" s="271"/>
      <c r="K4" s="58"/>
      <c r="M4" s="62"/>
    </row>
    <row r="5" spans="1:20" ht="36.75" customHeight="1" x14ac:dyDescent="0.25">
      <c r="A5" s="62"/>
      <c r="B5" s="271"/>
      <c r="C5" s="271"/>
      <c r="D5" s="271"/>
      <c r="E5" s="271"/>
      <c r="F5" s="271"/>
      <c r="G5" s="271"/>
      <c r="H5" s="271"/>
      <c r="I5" s="271"/>
      <c r="J5" s="271"/>
      <c r="K5" s="58"/>
      <c r="M5" s="62"/>
    </row>
    <row r="6" spans="1:20" ht="6" customHeight="1" thickBot="1" x14ac:dyDescent="0.3">
      <c r="A6" s="62"/>
      <c r="B6" s="204"/>
      <c r="C6" s="204"/>
      <c r="D6" s="204"/>
      <c r="E6" s="204"/>
      <c r="F6" s="204"/>
      <c r="G6" s="204"/>
      <c r="H6" s="204"/>
      <c r="I6" s="204"/>
      <c r="J6" s="204"/>
      <c r="K6" s="58"/>
      <c r="M6" s="62"/>
    </row>
    <row r="7" spans="1:20" ht="18.75" customHeight="1" x14ac:dyDescent="0.25">
      <c r="A7" s="62"/>
      <c r="B7" s="277" t="s">
        <v>19</v>
      </c>
      <c r="C7" s="278"/>
      <c r="D7" s="278"/>
      <c r="E7" s="278"/>
      <c r="F7" s="291"/>
      <c r="G7" s="292"/>
      <c r="H7" s="293"/>
      <c r="I7" s="293"/>
      <c r="J7" s="294"/>
      <c r="K7" s="58"/>
      <c r="M7" s="62"/>
    </row>
    <row r="8" spans="1:20" ht="3.75" customHeight="1" x14ac:dyDescent="0.25">
      <c r="A8" s="62"/>
      <c r="B8" s="275"/>
      <c r="C8" s="276"/>
      <c r="D8" s="276"/>
      <c r="E8" s="276"/>
      <c r="F8" s="276"/>
      <c r="G8" s="276"/>
      <c r="H8" s="276"/>
      <c r="I8" s="15"/>
      <c r="J8" s="19"/>
      <c r="K8" s="58"/>
      <c r="M8" s="62"/>
    </row>
    <row r="9" spans="1:20" ht="25.5" customHeight="1" x14ac:dyDescent="0.25">
      <c r="A9" s="62"/>
      <c r="B9" s="282" t="s">
        <v>282</v>
      </c>
      <c r="C9" s="283"/>
      <c r="D9" s="279"/>
      <c r="E9" s="280"/>
      <c r="F9" s="280"/>
      <c r="G9" s="280"/>
      <c r="H9" s="280"/>
      <c r="I9" s="280"/>
      <c r="J9" s="281"/>
      <c r="K9" s="58"/>
      <c r="M9" s="62"/>
    </row>
    <row r="10" spans="1:20" ht="15.75" customHeight="1" x14ac:dyDescent="0.25">
      <c r="A10" s="62"/>
      <c r="B10" s="284" t="s">
        <v>286</v>
      </c>
      <c r="C10" s="285"/>
      <c r="D10" s="286"/>
      <c r="E10" s="287"/>
      <c r="F10" s="288" t="s">
        <v>285</v>
      </c>
      <c r="G10" s="289"/>
      <c r="H10" s="289"/>
      <c r="I10" s="290"/>
      <c r="J10" s="75"/>
      <c r="K10" s="58"/>
      <c r="M10" s="62"/>
    </row>
    <row r="11" spans="1:20" ht="15" customHeight="1" x14ac:dyDescent="0.25">
      <c r="A11" s="62"/>
      <c r="B11" s="219" t="s">
        <v>16</v>
      </c>
      <c r="C11" s="204"/>
      <c r="D11" s="272"/>
      <c r="E11" s="273"/>
      <c r="F11" s="273"/>
      <c r="G11" s="273"/>
      <c r="H11" s="273"/>
      <c r="I11" s="273"/>
      <c r="J11" s="274"/>
      <c r="K11" s="58"/>
      <c r="M11" s="62"/>
    </row>
    <row r="12" spans="1:20" x14ac:dyDescent="0.25">
      <c r="A12" s="62"/>
      <c r="B12" s="295" t="s">
        <v>212</v>
      </c>
      <c r="C12" s="296"/>
      <c r="D12" s="296"/>
      <c r="E12" s="296"/>
      <c r="F12" s="296"/>
      <c r="G12" s="300"/>
      <c r="H12" s="301"/>
      <c r="I12" s="301"/>
      <c r="J12" s="302"/>
      <c r="K12" s="9"/>
      <c r="L12" s="7"/>
      <c r="M12" s="39"/>
      <c r="N12" s="7"/>
      <c r="O12" s="7"/>
      <c r="P12" s="7"/>
      <c r="Q12" s="7"/>
      <c r="R12" s="7"/>
      <c r="S12" s="7"/>
      <c r="T12" s="7"/>
    </row>
    <row r="13" spans="1:20" x14ac:dyDescent="0.25">
      <c r="A13" s="62"/>
      <c r="B13" s="303" t="s">
        <v>213</v>
      </c>
      <c r="C13" s="304"/>
      <c r="D13" s="304"/>
      <c r="E13" s="305"/>
      <c r="F13" s="306"/>
      <c r="G13" s="306"/>
      <c r="H13" s="306"/>
      <c r="I13" s="306"/>
      <c r="J13" s="307"/>
      <c r="K13" s="9"/>
      <c r="L13" s="7"/>
      <c r="M13" s="39"/>
      <c r="N13" s="7"/>
      <c r="O13" s="7"/>
      <c r="P13" s="7"/>
      <c r="Q13" s="7"/>
      <c r="R13" s="7"/>
      <c r="S13" s="7"/>
      <c r="T13" s="7"/>
    </row>
    <row r="14" spans="1:20" ht="5.25" customHeight="1" thickBot="1" x14ac:dyDescent="0.3">
      <c r="A14" s="62"/>
      <c r="B14" s="58"/>
      <c r="C14" s="58"/>
      <c r="D14" s="58"/>
      <c r="E14" s="58"/>
      <c r="F14" s="58"/>
      <c r="G14" s="58"/>
      <c r="H14" s="58"/>
      <c r="I14" s="58"/>
      <c r="J14" s="58"/>
      <c r="K14" s="58"/>
      <c r="M14" s="62"/>
    </row>
    <row r="15" spans="1:20" ht="16.5" customHeight="1" x14ac:dyDescent="0.25">
      <c r="A15" s="62"/>
      <c r="B15" s="336" t="s">
        <v>277</v>
      </c>
      <c r="C15" s="337"/>
      <c r="D15" s="337"/>
      <c r="E15" s="337"/>
      <c r="F15" s="337"/>
      <c r="G15" s="337"/>
      <c r="H15" s="337"/>
      <c r="I15" s="337"/>
      <c r="J15" s="338"/>
      <c r="K15" s="58"/>
      <c r="M15" s="62"/>
    </row>
    <row r="16" spans="1:20" ht="5.25" customHeight="1" x14ac:dyDescent="0.25">
      <c r="A16" s="62"/>
      <c r="B16" s="58"/>
      <c r="C16" s="58"/>
      <c r="D16" s="58"/>
      <c r="E16" s="58"/>
      <c r="F16" s="58"/>
      <c r="G16" s="58"/>
      <c r="H16" s="58"/>
      <c r="I16" s="58"/>
      <c r="J16" s="58"/>
      <c r="K16" s="58"/>
      <c r="M16" s="62"/>
    </row>
    <row r="17" spans="1:13" ht="15.75" thickBot="1" x14ac:dyDescent="0.3">
      <c r="A17" s="62"/>
      <c r="B17" s="356" t="s">
        <v>273</v>
      </c>
      <c r="C17" s="356"/>
      <c r="D17" s="356"/>
      <c r="E17" s="356"/>
      <c r="F17" s="356"/>
      <c r="G17" s="344" t="s">
        <v>254</v>
      </c>
      <c r="H17" s="345"/>
      <c r="I17" s="345"/>
      <c r="J17" s="345"/>
      <c r="K17" s="157"/>
      <c r="M17" s="62"/>
    </row>
    <row r="18" spans="1:13" ht="27.75" customHeight="1" thickBot="1" x14ac:dyDescent="0.3">
      <c r="A18" s="62"/>
      <c r="B18" s="351" t="s">
        <v>283</v>
      </c>
      <c r="C18" s="352"/>
      <c r="D18" s="352"/>
      <c r="E18" s="352"/>
      <c r="F18" s="352"/>
      <c r="G18" s="141">
        <v>2020</v>
      </c>
      <c r="H18" s="141">
        <v>2021</v>
      </c>
      <c r="I18" s="141">
        <v>2022</v>
      </c>
      <c r="J18" s="142" t="s">
        <v>220</v>
      </c>
      <c r="K18" s="58"/>
      <c r="L18" s="62"/>
      <c r="M18" s="62"/>
    </row>
    <row r="19" spans="1:13" ht="15.75" thickTop="1" x14ac:dyDescent="0.25">
      <c r="A19" s="62"/>
      <c r="B19" s="353" t="s">
        <v>218</v>
      </c>
      <c r="C19" s="354"/>
      <c r="D19" s="354"/>
      <c r="E19" s="354"/>
      <c r="F19" s="355"/>
      <c r="G19" s="41"/>
      <c r="H19" s="76"/>
      <c r="I19" s="76"/>
      <c r="J19" s="14">
        <f>SUM(G19:I19)</f>
        <v>0</v>
      </c>
      <c r="K19" s="58"/>
      <c r="L19" s="62"/>
      <c r="M19" s="62"/>
    </row>
    <row r="20" spans="1:13" x14ac:dyDescent="0.25">
      <c r="A20" s="62"/>
      <c r="B20" s="144" t="s">
        <v>281</v>
      </c>
      <c r="C20" s="145"/>
      <c r="D20" s="145"/>
      <c r="E20" s="145"/>
      <c r="F20" s="146"/>
      <c r="G20" s="41"/>
      <c r="H20" s="76"/>
      <c r="I20" s="76"/>
      <c r="J20" s="14">
        <f t="shared" ref="J20:J25" si="0">SUM(G20:I20)</f>
        <v>0</v>
      </c>
      <c r="K20" s="58"/>
      <c r="L20" s="62"/>
      <c r="M20" s="62"/>
    </row>
    <row r="21" spans="1:13" x14ac:dyDescent="0.25">
      <c r="A21" s="62"/>
      <c r="B21" s="297" t="s">
        <v>251</v>
      </c>
      <c r="C21" s="357"/>
      <c r="D21" s="357"/>
      <c r="E21" s="357"/>
      <c r="F21" s="358"/>
      <c r="G21" s="42"/>
      <c r="H21" s="81"/>
      <c r="I21" s="81"/>
      <c r="J21" s="14">
        <f t="shared" si="0"/>
        <v>0</v>
      </c>
      <c r="K21" s="58"/>
      <c r="L21" s="62"/>
      <c r="M21" s="62"/>
    </row>
    <row r="22" spans="1:13" x14ac:dyDescent="0.25">
      <c r="A22" s="62"/>
      <c r="B22" s="297" t="s">
        <v>207</v>
      </c>
      <c r="C22" s="298"/>
      <c r="D22" s="298"/>
      <c r="E22" s="298"/>
      <c r="F22" s="299"/>
      <c r="G22" s="42"/>
      <c r="H22" s="81"/>
      <c r="I22" s="81"/>
      <c r="J22" s="14">
        <f t="shared" si="0"/>
        <v>0</v>
      </c>
      <c r="K22" s="58"/>
      <c r="L22" s="62"/>
      <c r="M22" s="62"/>
    </row>
    <row r="23" spans="1:13" x14ac:dyDescent="0.25">
      <c r="A23" s="62"/>
      <c r="B23" s="297" t="s">
        <v>214</v>
      </c>
      <c r="C23" s="298"/>
      <c r="D23" s="298"/>
      <c r="E23" s="298"/>
      <c r="F23" s="299"/>
      <c r="G23" s="42"/>
      <c r="H23" s="81"/>
      <c r="I23" s="81"/>
      <c r="J23" s="14">
        <f t="shared" si="0"/>
        <v>0</v>
      </c>
      <c r="K23" s="58"/>
      <c r="L23" s="62"/>
      <c r="M23" s="62"/>
    </row>
    <row r="24" spans="1:13" x14ac:dyDescent="0.25">
      <c r="A24" s="62"/>
      <c r="B24" s="297" t="s">
        <v>208</v>
      </c>
      <c r="C24" s="298"/>
      <c r="D24" s="298"/>
      <c r="E24" s="298"/>
      <c r="F24" s="299"/>
      <c r="G24" s="42"/>
      <c r="H24" s="81"/>
      <c r="I24" s="81"/>
      <c r="J24" s="14">
        <f t="shared" si="0"/>
        <v>0</v>
      </c>
      <c r="K24" s="58"/>
      <c r="L24" s="62"/>
      <c r="M24" s="62"/>
    </row>
    <row r="25" spans="1:13" ht="15.75" thickBot="1" x14ac:dyDescent="0.3">
      <c r="A25" s="62"/>
      <c r="B25" s="297" t="s">
        <v>0</v>
      </c>
      <c r="C25" s="298"/>
      <c r="D25" s="298"/>
      <c r="E25" s="298"/>
      <c r="F25" s="299"/>
      <c r="G25" s="43"/>
      <c r="H25" s="78"/>
      <c r="I25" s="78"/>
      <c r="J25" s="14">
        <f t="shared" si="0"/>
        <v>0</v>
      </c>
      <c r="K25" s="58"/>
      <c r="L25" s="62"/>
      <c r="M25" s="62"/>
    </row>
    <row r="26" spans="1:13" ht="15" customHeight="1" thickTop="1" thickBot="1" x14ac:dyDescent="0.3">
      <c r="A26" s="62"/>
      <c r="B26" s="239" t="s">
        <v>268</v>
      </c>
      <c r="C26" s="240"/>
      <c r="D26" s="240"/>
      <c r="E26" s="240"/>
      <c r="F26" s="240"/>
      <c r="G26" s="125">
        <f>SUM(G19:G25)</f>
        <v>0</v>
      </c>
      <c r="H26" s="126">
        <f>SUM(H19:H25)</f>
        <v>0</v>
      </c>
      <c r="I26" s="126">
        <f>SUM(I19:I25)</f>
        <v>0</v>
      </c>
      <c r="J26" s="127">
        <f t="shared" ref="J26" si="1">SUM(G26:I26)</f>
        <v>0</v>
      </c>
      <c r="K26" s="58"/>
      <c r="L26" s="62"/>
      <c r="M26" s="62"/>
    </row>
    <row r="27" spans="1:13" ht="6" customHeight="1" thickTop="1" thickBot="1" x14ac:dyDescent="0.3">
      <c r="A27" s="62"/>
      <c r="B27" s="52"/>
      <c r="C27" s="53"/>
      <c r="D27" s="53"/>
      <c r="E27" s="53"/>
      <c r="F27" s="53"/>
      <c r="G27" s="54"/>
      <c r="H27" s="54"/>
      <c r="I27" s="54"/>
      <c r="J27" s="55"/>
      <c r="K27" s="58"/>
      <c r="L27" s="58"/>
      <c r="M27" s="62"/>
    </row>
    <row r="28" spans="1:13" ht="10.5" customHeight="1" thickBot="1" x14ac:dyDescent="0.3">
      <c r="A28" s="62"/>
      <c r="B28" s="121"/>
      <c r="C28" s="122"/>
      <c r="D28" s="122"/>
      <c r="E28" s="134"/>
      <c r="F28" s="122"/>
      <c r="G28" s="122" t="s">
        <v>270</v>
      </c>
      <c r="H28" s="122"/>
      <c r="I28" s="123"/>
      <c r="J28" s="50">
        <f>SUM(J76)</f>
        <v>27000</v>
      </c>
      <c r="K28" s="58"/>
      <c r="L28" s="58"/>
      <c r="M28" s="62"/>
    </row>
    <row r="29" spans="1:13" ht="12" customHeight="1" x14ac:dyDescent="0.25">
      <c r="A29" s="62"/>
      <c r="B29" s="131" t="s">
        <v>271</v>
      </c>
      <c r="C29" s="132"/>
      <c r="D29" s="132"/>
      <c r="E29" s="132"/>
      <c r="F29" s="132"/>
      <c r="G29" s="132" t="s">
        <v>272</v>
      </c>
      <c r="H29" s="132"/>
      <c r="I29" s="133"/>
      <c r="J29" s="143">
        <f>SUM(J28*0.5)</f>
        <v>13500</v>
      </c>
      <c r="K29" s="58"/>
      <c r="L29" s="58"/>
      <c r="M29" s="62"/>
    </row>
    <row r="30" spans="1:13" ht="12" customHeight="1" x14ac:dyDescent="0.25">
      <c r="A30" s="62"/>
      <c r="B30" s="131" t="s">
        <v>271</v>
      </c>
      <c r="C30" s="132"/>
      <c r="D30" s="132"/>
      <c r="E30" s="132"/>
      <c r="F30" s="132"/>
      <c r="G30" s="132" t="s">
        <v>278</v>
      </c>
      <c r="H30" s="132"/>
      <c r="I30" s="133"/>
      <c r="J30" s="143">
        <f>SUM(J28*0.7)</f>
        <v>18900</v>
      </c>
      <c r="K30" s="58"/>
      <c r="L30" s="58"/>
      <c r="M30" s="62"/>
    </row>
    <row r="31" spans="1:13" ht="4.5" customHeight="1" x14ac:dyDescent="0.25">
      <c r="A31" s="62"/>
      <c r="B31" s="148"/>
      <c r="C31" s="149"/>
      <c r="D31" s="149"/>
      <c r="E31" s="149"/>
      <c r="F31" s="149"/>
      <c r="G31" s="150"/>
      <c r="H31" s="150"/>
      <c r="I31" s="150"/>
      <c r="J31" s="151"/>
      <c r="K31" s="58"/>
      <c r="L31" s="58"/>
      <c r="M31" s="62"/>
    </row>
    <row r="32" spans="1:13" ht="32.25" customHeight="1" thickBot="1" x14ac:dyDescent="0.3">
      <c r="A32" s="62"/>
      <c r="B32" s="325" t="s">
        <v>280</v>
      </c>
      <c r="C32" s="326"/>
      <c r="D32" s="327"/>
      <c r="E32" s="346" t="s">
        <v>260</v>
      </c>
      <c r="F32" s="327"/>
      <c r="G32" s="327"/>
      <c r="H32" s="327"/>
      <c r="I32" s="327"/>
      <c r="J32" s="327"/>
      <c r="K32" s="58"/>
      <c r="M32" s="62"/>
    </row>
    <row r="33" spans="1:13" ht="15" customHeight="1" x14ac:dyDescent="0.25">
      <c r="A33" s="62"/>
      <c r="B33" s="108" t="s">
        <v>1</v>
      </c>
      <c r="C33" s="109"/>
      <c r="D33" s="110"/>
      <c r="E33" s="241"/>
      <c r="F33" s="242"/>
      <c r="G33" s="242"/>
      <c r="H33" s="242"/>
      <c r="I33" s="242"/>
      <c r="J33" s="243"/>
      <c r="K33" s="58"/>
      <c r="M33" s="62"/>
    </row>
    <row r="34" spans="1:13" ht="3.75" customHeight="1" thickBot="1" x14ac:dyDescent="0.3">
      <c r="A34" s="62"/>
      <c r="B34" s="59"/>
      <c r="C34" s="56"/>
      <c r="D34" s="57"/>
      <c r="E34" s="244"/>
      <c r="F34" s="245"/>
      <c r="G34" s="245"/>
      <c r="H34" s="245"/>
      <c r="I34" s="245"/>
      <c r="J34" s="246"/>
      <c r="K34" s="58"/>
      <c r="M34" s="62"/>
    </row>
    <row r="35" spans="1:13" ht="17.25" customHeight="1" x14ac:dyDescent="0.25">
      <c r="A35" s="62"/>
      <c r="B35" s="341" t="s">
        <v>252</v>
      </c>
      <c r="C35" s="342"/>
      <c r="D35" s="343"/>
      <c r="E35" s="191"/>
      <c r="F35" s="192"/>
      <c r="G35" s="192"/>
      <c r="H35" s="192"/>
      <c r="I35" s="192"/>
      <c r="J35" s="193"/>
      <c r="K35" s="58"/>
      <c r="M35" s="62"/>
    </row>
    <row r="36" spans="1:13" ht="3.75" customHeight="1" x14ac:dyDescent="0.25">
      <c r="A36" s="62"/>
      <c r="B36" s="158"/>
      <c r="C36" s="159"/>
      <c r="D36" s="159"/>
      <c r="E36" s="170"/>
      <c r="F36" s="171"/>
      <c r="G36" s="171"/>
      <c r="H36" s="171"/>
      <c r="I36" s="171"/>
      <c r="J36" s="172"/>
      <c r="K36" s="58"/>
      <c r="M36" s="62"/>
    </row>
    <row r="37" spans="1:13" ht="29.25" customHeight="1" x14ac:dyDescent="0.25">
      <c r="A37" s="62"/>
      <c r="B37" s="331" t="s">
        <v>284</v>
      </c>
      <c r="C37" s="332"/>
      <c r="D37" s="333"/>
      <c r="E37" s="328"/>
      <c r="F37" s="329"/>
      <c r="G37" s="329"/>
      <c r="H37" s="329"/>
      <c r="I37" s="329"/>
      <c r="J37" s="330"/>
      <c r="K37" s="58"/>
      <c r="M37" s="62"/>
    </row>
    <row r="38" spans="1:13" ht="6.75" customHeight="1" x14ac:dyDescent="0.25">
      <c r="A38" s="62"/>
      <c r="B38" s="158"/>
      <c r="C38" s="159"/>
      <c r="D38" s="159"/>
      <c r="E38" s="170"/>
      <c r="F38" s="171"/>
      <c r="G38" s="171"/>
      <c r="H38" s="171"/>
      <c r="I38" s="171"/>
      <c r="J38" s="172"/>
      <c r="K38" s="58"/>
      <c r="M38" s="62"/>
    </row>
    <row r="39" spans="1:13" x14ac:dyDescent="0.25">
      <c r="A39" s="62"/>
      <c r="B39" s="197" t="s">
        <v>200</v>
      </c>
      <c r="C39" s="198"/>
      <c r="D39" s="184"/>
      <c r="E39" s="184"/>
      <c r="F39" s="184"/>
      <c r="G39" s="184"/>
      <c r="H39" s="184"/>
      <c r="I39" s="184"/>
      <c r="J39" s="199"/>
      <c r="K39" s="58"/>
      <c r="M39" s="62"/>
    </row>
    <row r="40" spans="1:13" x14ac:dyDescent="0.25">
      <c r="A40" s="62"/>
      <c r="B40" s="221" t="s">
        <v>206</v>
      </c>
      <c r="C40" s="217"/>
      <c r="D40" s="217"/>
      <c r="E40" s="217"/>
      <c r="F40" s="217"/>
      <c r="G40" s="217" t="s">
        <v>17</v>
      </c>
      <c r="H40" s="217"/>
      <c r="I40" s="217"/>
      <c r="J40" s="258"/>
      <c r="K40" s="58"/>
      <c r="M40" s="62"/>
    </row>
    <row r="41" spans="1:13" x14ac:dyDescent="0.25">
      <c r="A41" s="62"/>
      <c r="B41" s="17" t="s">
        <v>128</v>
      </c>
      <c r="C41" s="175"/>
      <c r="D41" s="200"/>
      <c r="E41" s="201"/>
      <c r="F41" s="157"/>
      <c r="G41" s="61" t="s">
        <v>128</v>
      </c>
      <c r="H41" s="175"/>
      <c r="I41" s="176"/>
      <c r="J41" s="202"/>
      <c r="K41" s="58"/>
      <c r="M41" s="62"/>
    </row>
    <row r="42" spans="1:13" x14ac:dyDescent="0.25">
      <c r="A42" s="62"/>
      <c r="B42" s="6" t="s">
        <v>215</v>
      </c>
      <c r="C42" s="160"/>
      <c r="D42" s="361"/>
      <c r="E42" s="362"/>
      <c r="F42" s="363" t="s">
        <v>250</v>
      </c>
      <c r="G42" s="364"/>
      <c r="H42" s="365"/>
      <c r="I42" s="205"/>
      <c r="J42" s="206"/>
      <c r="K42" s="58"/>
      <c r="M42" s="62"/>
    </row>
    <row r="43" spans="1:13" ht="3" customHeight="1" x14ac:dyDescent="0.25">
      <c r="A43" s="62"/>
      <c r="B43" s="6"/>
      <c r="C43" s="163"/>
      <c r="D43" s="160"/>
      <c r="E43" s="203"/>
      <c r="F43" s="204"/>
      <c r="G43" s="11"/>
      <c r="H43" s="12"/>
      <c r="I43" s="12"/>
      <c r="J43" s="13"/>
      <c r="K43" s="58"/>
      <c r="M43" s="62"/>
    </row>
    <row r="44" spans="1:13" x14ac:dyDescent="0.25">
      <c r="A44" s="62"/>
      <c r="B44" s="359" t="s">
        <v>216</v>
      </c>
      <c r="C44" s="360"/>
      <c r="D44" s="360"/>
      <c r="E44" s="360"/>
      <c r="F44" s="194"/>
      <c r="G44" s="195"/>
      <c r="H44" s="195"/>
      <c r="I44" s="195"/>
      <c r="J44" s="196"/>
      <c r="K44" s="58"/>
      <c r="M44" s="62"/>
    </row>
    <row r="45" spans="1:13" ht="18.75" customHeight="1" x14ac:dyDescent="0.25">
      <c r="A45" s="62"/>
      <c r="B45" s="188" t="s">
        <v>223</v>
      </c>
      <c r="C45" s="189"/>
      <c r="D45" s="189"/>
      <c r="E45" s="189"/>
      <c r="F45" s="189"/>
      <c r="G45" s="189"/>
      <c r="H45" s="189"/>
      <c r="I45" s="189"/>
      <c r="J45" s="190"/>
      <c r="K45" s="58"/>
      <c r="M45" s="62"/>
    </row>
    <row r="46" spans="1:13" ht="21" customHeight="1" x14ac:dyDescent="0.25">
      <c r="A46" s="62"/>
      <c r="B46" s="339"/>
      <c r="C46" s="287"/>
      <c r="D46" s="287"/>
      <c r="E46" s="287"/>
      <c r="F46" s="287"/>
      <c r="G46" s="287"/>
      <c r="H46" s="287"/>
      <c r="I46" s="287"/>
      <c r="J46" s="340"/>
      <c r="K46" s="58"/>
      <c r="M46" s="62"/>
    </row>
    <row r="47" spans="1:13" x14ac:dyDescent="0.25">
      <c r="A47" s="62"/>
      <c r="B47" s="18" t="s">
        <v>2</v>
      </c>
      <c r="C47" s="175"/>
      <c r="D47" s="176"/>
      <c r="E47" s="177"/>
      <c r="F47" s="10" t="s">
        <v>3</v>
      </c>
      <c r="G47" s="175"/>
      <c r="H47" s="176"/>
      <c r="I47" s="177"/>
      <c r="J47" s="181"/>
      <c r="K47" s="58"/>
      <c r="M47" s="62"/>
    </row>
    <row r="48" spans="1:13" x14ac:dyDescent="0.25">
      <c r="A48" s="62"/>
      <c r="B48" s="227" t="s">
        <v>226</v>
      </c>
      <c r="C48" s="228"/>
      <c r="D48" s="178"/>
      <c r="E48" s="179"/>
      <c r="F48" s="179"/>
      <c r="G48" s="179"/>
      <c r="H48" s="179"/>
      <c r="I48" s="180"/>
      <c r="J48" s="182"/>
      <c r="K48" s="58"/>
      <c r="M48" s="62"/>
    </row>
    <row r="49" spans="1:19" ht="24" customHeight="1" x14ac:dyDescent="0.25">
      <c r="A49" s="62"/>
      <c r="B49" s="183" t="s">
        <v>221</v>
      </c>
      <c r="C49" s="184"/>
      <c r="D49" s="184"/>
      <c r="E49" s="185"/>
      <c r="F49" s="186"/>
      <c r="G49" s="186"/>
      <c r="H49" s="186"/>
      <c r="I49" s="186"/>
      <c r="J49" s="187"/>
      <c r="K49" s="58"/>
      <c r="M49" s="62"/>
    </row>
    <row r="50" spans="1:19" ht="4.5" customHeight="1" x14ac:dyDescent="0.25">
      <c r="A50" s="62"/>
      <c r="B50" s="161"/>
      <c r="C50" s="157"/>
      <c r="D50" s="157"/>
      <c r="E50" s="157"/>
      <c r="F50" s="157"/>
      <c r="G50" s="157"/>
      <c r="H50" s="157"/>
      <c r="I50" s="157"/>
      <c r="J50" s="88"/>
      <c r="K50" s="58"/>
      <c r="M50" s="62"/>
    </row>
    <row r="51" spans="1:19" x14ac:dyDescent="0.25">
      <c r="A51" s="62"/>
      <c r="B51" s="213" t="s">
        <v>18</v>
      </c>
      <c r="C51" s="204"/>
      <c r="D51" s="204"/>
      <c r="E51" s="204"/>
      <c r="F51" s="204"/>
      <c r="G51" s="175"/>
      <c r="H51" s="176"/>
      <c r="I51" s="176"/>
      <c r="J51" s="202"/>
      <c r="K51" s="58"/>
      <c r="M51" s="62"/>
    </row>
    <row r="52" spans="1:19" ht="16.5" customHeight="1" x14ac:dyDescent="0.25">
      <c r="A52" s="62"/>
      <c r="B52" s="111" t="s">
        <v>4</v>
      </c>
      <c r="C52" s="366"/>
      <c r="D52" s="226"/>
      <c r="E52" s="367"/>
      <c r="F52" s="112" t="s">
        <v>222</v>
      </c>
      <c r="G52" s="225"/>
      <c r="H52" s="226"/>
      <c r="I52" s="226"/>
      <c r="J52" s="206"/>
      <c r="K52" s="58"/>
      <c r="M52" s="62"/>
    </row>
    <row r="53" spans="1:19" ht="8.25" customHeight="1" x14ac:dyDescent="0.25">
      <c r="A53" s="62"/>
      <c r="B53" s="128"/>
      <c r="C53" s="136"/>
      <c r="D53" s="162"/>
      <c r="E53" s="162"/>
      <c r="F53" s="128"/>
      <c r="G53" s="137"/>
      <c r="H53" s="162"/>
      <c r="I53" s="162"/>
      <c r="J53" s="162"/>
      <c r="K53" s="58"/>
      <c r="M53" s="62"/>
    </row>
    <row r="54" spans="1:19" s="94" customFormat="1" ht="6.75" customHeight="1" x14ac:dyDescent="0.25">
      <c r="A54" s="92"/>
      <c r="B54" s="16"/>
      <c r="C54" s="155"/>
      <c r="D54" s="155"/>
      <c r="E54" s="155"/>
      <c r="F54" s="155"/>
      <c r="G54" s="155"/>
      <c r="H54" s="155"/>
      <c r="I54" s="155"/>
      <c r="J54" s="155"/>
      <c r="K54" s="90"/>
      <c r="M54" s="92"/>
    </row>
    <row r="55" spans="1:19" x14ac:dyDescent="0.25">
      <c r="A55" s="62"/>
      <c r="B55" s="229" t="s">
        <v>256</v>
      </c>
      <c r="C55" s="230"/>
      <c r="D55" s="230"/>
      <c r="E55" s="230"/>
      <c r="F55" s="230"/>
      <c r="G55" s="230"/>
      <c r="H55" s="230"/>
      <c r="I55" s="230"/>
      <c r="J55" s="230"/>
      <c r="K55" s="231"/>
      <c r="L55" s="91"/>
      <c r="M55" s="106"/>
      <c r="N55" s="60"/>
      <c r="O55" s="60"/>
      <c r="P55" s="60"/>
      <c r="Q55" s="60"/>
      <c r="R55" s="60"/>
      <c r="S55" s="60"/>
    </row>
    <row r="56" spans="1:19" ht="4.5" customHeight="1" x14ac:dyDescent="0.25">
      <c r="A56" s="233"/>
      <c r="B56" s="204"/>
      <c r="C56" s="204"/>
      <c r="D56" s="204"/>
      <c r="E56" s="204"/>
      <c r="F56" s="204"/>
      <c r="G56" s="204"/>
      <c r="H56" s="204"/>
      <c r="I56" s="204"/>
      <c r="J56" s="114"/>
      <c r="K56" s="58"/>
      <c r="M56" s="62"/>
    </row>
    <row r="57" spans="1:19" s="60" customFormat="1" ht="14.25" customHeight="1" x14ac:dyDescent="0.25">
      <c r="A57" s="219" t="s">
        <v>257</v>
      </c>
      <c r="B57" s="220"/>
      <c r="C57" s="220"/>
      <c r="D57" s="232"/>
      <c r="E57" s="80"/>
      <c r="F57" s="216" t="s">
        <v>228</v>
      </c>
      <c r="G57" s="217"/>
      <c r="H57" s="217"/>
      <c r="I57" s="218"/>
      <c r="J57" s="113"/>
      <c r="K57" s="61"/>
      <c r="L57" s="92"/>
      <c r="M57" s="107"/>
      <c r="N57" s="93"/>
    </row>
    <row r="58" spans="1:19" ht="14.25" customHeight="1" x14ac:dyDescent="0.25">
      <c r="A58" s="219" t="s">
        <v>261</v>
      </c>
      <c r="B58" s="220"/>
      <c r="C58" s="220"/>
      <c r="D58" s="218"/>
      <c r="E58" s="80"/>
      <c r="F58" s="216" t="s">
        <v>229</v>
      </c>
      <c r="G58" s="217"/>
      <c r="H58" s="217"/>
      <c r="I58" s="218"/>
      <c r="J58" s="80"/>
      <c r="K58" s="61"/>
      <c r="L58" s="92"/>
      <c r="M58" s="92"/>
      <c r="N58" s="94"/>
    </row>
    <row r="59" spans="1:19" ht="3.75" customHeight="1" x14ac:dyDescent="0.25">
      <c r="A59" s="221"/>
      <c r="B59" s="184"/>
      <c r="C59" s="184"/>
      <c r="D59" s="184"/>
      <c r="E59" s="184"/>
      <c r="F59" s="184"/>
      <c r="G59" s="184"/>
      <c r="H59" s="184"/>
      <c r="I59" s="199"/>
      <c r="J59" s="95"/>
      <c r="K59" s="58"/>
      <c r="M59" s="62"/>
    </row>
    <row r="60" spans="1:19" ht="18.75" customHeight="1" x14ac:dyDescent="0.25">
      <c r="A60" s="49"/>
      <c r="B60" s="349" t="s">
        <v>264</v>
      </c>
      <c r="C60" s="350"/>
      <c r="D60" s="350"/>
      <c r="E60" s="350"/>
      <c r="F60" s="350"/>
      <c r="G60" s="350"/>
      <c r="H60" s="138" t="s">
        <v>217</v>
      </c>
      <c r="I60" s="157"/>
      <c r="J60" s="140"/>
      <c r="K60" s="96"/>
      <c r="L60" s="58"/>
      <c r="M60" s="62"/>
    </row>
    <row r="61" spans="1:19" ht="14.25" customHeight="1" x14ac:dyDescent="0.25">
      <c r="A61" s="221" t="s">
        <v>230</v>
      </c>
      <c r="B61" s="217"/>
      <c r="C61" s="217"/>
      <c r="D61" s="218"/>
      <c r="E61" s="79"/>
      <c r="F61" s="153"/>
      <c r="G61" s="153"/>
      <c r="H61" s="217" t="s">
        <v>205</v>
      </c>
      <c r="I61" s="217"/>
      <c r="J61" s="97"/>
      <c r="K61" s="139"/>
      <c r="L61" s="58"/>
      <c r="M61" s="62"/>
    </row>
    <row r="62" spans="1:19" ht="14.25" customHeight="1" x14ac:dyDescent="0.25">
      <c r="A62" s="221" t="s">
        <v>6</v>
      </c>
      <c r="B62" s="217"/>
      <c r="C62" s="217"/>
      <c r="D62" s="153"/>
      <c r="E62" s="79"/>
      <c r="F62" s="61"/>
      <c r="G62" s="61"/>
      <c r="H62" s="217" t="s">
        <v>5</v>
      </c>
      <c r="I62" s="217"/>
      <c r="J62" s="98"/>
      <c r="K62" s="139"/>
      <c r="L62" s="58"/>
      <c r="M62" s="62"/>
    </row>
    <row r="63" spans="1:19" ht="6" customHeight="1" x14ac:dyDescent="0.25">
      <c r="A63" s="222"/>
      <c r="B63" s="222"/>
      <c r="C63" s="222"/>
      <c r="D63" s="222"/>
      <c r="E63" s="222"/>
      <c r="F63" s="222"/>
      <c r="G63" s="222"/>
      <c r="H63" s="222"/>
      <c r="I63" s="222"/>
      <c r="J63" s="58"/>
      <c r="K63" s="58"/>
      <c r="M63" s="62"/>
    </row>
    <row r="64" spans="1:19" ht="14.25" customHeight="1" thickBot="1" x14ac:dyDescent="0.3">
      <c r="A64" s="89"/>
      <c r="B64" s="234" t="s">
        <v>266</v>
      </c>
      <c r="C64" s="235"/>
      <c r="D64" s="235"/>
      <c r="E64" s="235"/>
      <c r="F64" s="235"/>
      <c r="G64" s="235"/>
      <c r="H64" s="235"/>
      <c r="I64" s="235"/>
      <c r="J64" s="235"/>
      <c r="K64" s="58"/>
      <c r="M64" s="62"/>
    </row>
    <row r="65" spans="1:13" ht="44.25" customHeight="1" x14ac:dyDescent="0.25">
      <c r="A65" s="223" t="s">
        <v>253</v>
      </c>
      <c r="B65" s="224"/>
      <c r="C65" s="224"/>
      <c r="D65" s="224"/>
      <c r="E65" s="224"/>
      <c r="F65" s="347" t="s">
        <v>231</v>
      </c>
      <c r="G65" s="347"/>
      <c r="H65" s="347"/>
      <c r="I65" s="348"/>
      <c r="J65" s="115" t="s">
        <v>220</v>
      </c>
      <c r="K65" s="58"/>
      <c r="M65" s="62"/>
    </row>
    <row r="66" spans="1:13" ht="13.5" customHeight="1" thickBot="1" x14ac:dyDescent="0.3">
      <c r="A66" s="38"/>
      <c r="B66" s="155"/>
      <c r="C66" s="155"/>
      <c r="D66" s="155"/>
      <c r="E66" s="155"/>
      <c r="F66" s="46"/>
      <c r="G66" s="77"/>
      <c r="H66" s="77"/>
      <c r="I66" s="77"/>
      <c r="J66" s="22"/>
      <c r="K66" s="58"/>
      <c r="M66" s="62"/>
    </row>
    <row r="67" spans="1:13" ht="13.5" customHeight="1" thickTop="1" x14ac:dyDescent="0.25">
      <c r="A67" s="152" t="s">
        <v>218</v>
      </c>
      <c r="B67" s="153"/>
      <c r="C67" s="153"/>
      <c r="D67" s="153"/>
      <c r="E67" s="153"/>
      <c r="F67" s="83"/>
      <c r="G67" s="86"/>
      <c r="H67" s="87"/>
      <c r="I67" s="83"/>
      <c r="J67" s="23">
        <f>SUM(F67:I67)</f>
        <v>0</v>
      </c>
      <c r="K67" s="58"/>
      <c r="M67" s="62"/>
    </row>
    <row r="68" spans="1:13" ht="13.5" customHeight="1" x14ac:dyDescent="0.25">
      <c r="A68" s="152" t="s">
        <v>219</v>
      </c>
      <c r="B68" s="153"/>
      <c r="C68" s="153"/>
      <c r="D68" s="153"/>
      <c r="E68" s="153"/>
      <c r="F68" s="84"/>
      <c r="G68" s="82"/>
      <c r="H68" s="85"/>
      <c r="I68" s="84"/>
      <c r="J68" s="23">
        <f>SUM(F68:I68)</f>
        <v>0</v>
      </c>
      <c r="K68" s="58"/>
      <c r="M68" s="62"/>
    </row>
    <row r="69" spans="1:13" ht="24.75" customHeight="1" x14ac:dyDescent="0.25">
      <c r="A69" s="247" t="s">
        <v>249</v>
      </c>
      <c r="B69" s="247"/>
      <c r="C69" s="247"/>
      <c r="D69" s="247"/>
      <c r="E69" s="99"/>
      <c r="F69" s="84"/>
      <c r="G69" s="82"/>
      <c r="H69" s="85"/>
      <c r="I69" s="84"/>
      <c r="J69" s="23">
        <f>SUM(F69:I69)</f>
        <v>0</v>
      </c>
      <c r="K69" s="58"/>
      <c r="M69" s="62"/>
    </row>
    <row r="70" spans="1:13" ht="13.5" customHeight="1" x14ac:dyDescent="0.25">
      <c r="A70" s="152" t="s">
        <v>9</v>
      </c>
      <c r="B70" s="153"/>
      <c r="C70" s="153"/>
      <c r="D70" s="153"/>
      <c r="E70" s="153"/>
      <c r="F70" s="84"/>
      <c r="G70" s="82"/>
      <c r="H70" s="85"/>
      <c r="I70" s="84"/>
      <c r="J70" s="23">
        <f>SUM(F70:I70)</f>
        <v>0</v>
      </c>
      <c r="K70" s="58"/>
      <c r="M70" s="62"/>
    </row>
    <row r="71" spans="1:13" ht="13.5" customHeight="1" x14ac:dyDescent="0.25">
      <c r="A71" s="152" t="s">
        <v>214</v>
      </c>
      <c r="B71" s="153"/>
      <c r="C71" s="153"/>
      <c r="D71" s="153"/>
      <c r="E71" s="153"/>
      <c r="F71" s="84"/>
      <c r="G71" s="82"/>
      <c r="H71" s="85"/>
      <c r="I71" s="84"/>
      <c r="J71" s="23">
        <f t="shared" ref="J71" si="2">SUM(G71:I71)</f>
        <v>0</v>
      </c>
      <c r="K71" s="58"/>
      <c r="M71" s="62"/>
    </row>
    <row r="72" spans="1:13" ht="13.5" customHeight="1" x14ac:dyDescent="0.25">
      <c r="A72" s="152" t="s">
        <v>208</v>
      </c>
      <c r="B72" s="153"/>
      <c r="C72" s="153"/>
      <c r="D72" s="153"/>
      <c r="E72" s="153"/>
      <c r="F72" s="84"/>
      <c r="G72" s="82"/>
      <c r="H72" s="85"/>
      <c r="I72" s="84"/>
      <c r="J72" s="23">
        <f>SUM(F72:I72)</f>
        <v>0</v>
      </c>
      <c r="K72" s="58"/>
      <c r="M72" s="62"/>
    </row>
    <row r="73" spans="1:13" ht="13.5" customHeight="1" x14ac:dyDescent="0.25">
      <c r="A73" s="152" t="s">
        <v>0</v>
      </c>
      <c r="B73" s="153"/>
      <c r="C73" s="153"/>
      <c r="D73" s="153"/>
      <c r="E73" s="153"/>
      <c r="F73" s="84"/>
      <c r="G73" s="73"/>
      <c r="H73" s="85"/>
      <c r="I73" s="84"/>
      <c r="J73" s="24">
        <f>SUM(F73:I73)</f>
        <v>0</v>
      </c>
      <c r="K73" s="58"/>
      <c r="M73" s="62"/>
    </row>
    <row r="74" spans="1:13" ht="13.5" customHeight="1" x14ac:dyDescent="0.25">
      <c r="A74" s="154" t="s">
        <v>10</v>
      </c>
      <c r="B74" s="44"/>
      <c r="C74" s="44"/>
      <c r="D74" s="44"/>
      <c r="E74" s="44"/>
      <c r="F74" s="34">
        <f>SUM(F67:F73)</f>
        <v>0</v>
      </c>
      <c r="G74" s="45">
        <f>SUM(G67:G73)</f>
        <v>0</v>
      </c>
      <c r="H74" s="34">
        <f>SUM(H67:H73)</f>
        <v>0</v>
      </c>
      <c r="I74" s="34">
        <f>SUM(I67:I73)</f>
        <v>0</v>
      </c>
      <c r="J74" s="72">
        <f>SUM(J67:J73)</f>
        <v>0</v>
      </c>
      <c r="K74" s="58"/>
      <c r="M74" s="62"/>
    </row>
    <row r="75" spans="1:13" ht="13.5" customHeight="1" thickBot="1" x14ac:dyDescent="0.3">
      <c r="A75" s="217" t="s">
        <v>232</v>
      </c>
      <c r="B75" s="217"/>
      <c r="C75" s="217"/>
      <c r="D75" s="217"/>
      <c r="E75" s="217"/>
      <c r="F75" s="217"/>
      <c r="G75" s="217"/>
      <c r="H75" s="217"/>
      <c r="I75" s="153"/>
      <c r="J75" s="23">
        <f>SUM(27000+(50*E61)+(5*J60))</f>
        <v>27000</v>
      </c>
      <c r="K75" s="58"/>
      <c r="M75" s="62"/>
    </row>
    <row r="76" spans="1:13" ht="13.5" customHeight="1" x14ac:dyDescent="0.25">
      <c r="A76" s="198" t="s">
        <v>233</v>
      </c>
      <c r="B76" s="198"/>
      <c r="C76" s="198"/>
      <c r="D76" s="198"/>
      <c r="E76" s="198"/>
      <c r="F76" s="198"/>
      <c r="G76" s="198"/>
      <c r="H76" s="198"/>
      <c r="I76" s="156"/>
      <c r="J76" s="100">
        <f>SUM(J74:J75)</f>
        <v>27000</v>
      </c>
      <c r="K76" s="58"/>
      <c r="M76" s="62"/>
    </row>
    <row r="77" spans="1:13" ht="13.5" customHeight="1" x14ac:dyDescent="0.25">
      <c r="A77" s="248" t="s">
        <v>234</v>
      </c>
      <c r="B77" s="248"/>
      <c r="C77" s="248"/>
      <c r="D77" s="248"/>
      <c r="E77" s="248"/>
      <c r="F77" s="248"/>
      <c r="G77" s="248"/>
      <c r="H77" s="248"/>
      <c r="I77" s="164"/>
      <c r="J77" s="105">
        <f>SUM(J76*0.5)</f>
        <v>13500</v>
      </c>
      <c r="K77" s="58"/>
      <c r="M77" s="62"/>
    </row>
    <row r="78" spans="1:13" ht="13.5" customHeight="1" x14ac:dyDescent="0.25">
      <c r="A78" s="248" t="s">
        <v>279</v>
      </c>
      <c r="B78" s="248"/>
      <c r="C78" s="248"/>
      <c r="D78" s="248"/>
      <c r="E78" s="248"/>
      <c r="F78" s="248"/>
      <c r="G78" s="248"/>
      <c r="H78" s="248"/>
      <c r="I78" s="164"/>
      <c r="J78" s="35">
        <f>SUM(J76*0.7)</f>
        <v>18900</v>
      </c>
      <c r="K78" s="58"/>
      <c r="M78" s="62"/>
    </row>
    <row r="79" spans="1:13" ht="27" customHeight="1" x14ac:dyDescent="0.25">
      <c r="A79" s="250" t="s">
        <v>274</v>
      </c>
      <c r="B79" s="251"/>
      <c r="C79" s="251"/>
      <c r="D79" s="252"/>
      <c r="E79" s="116">
        <v>0</v>
      </c>
      <c r="F79" s="253" t="s">
        <v>262</v>
      </c>
      <c r="G79" s="254"/>
      <c r="H79" s="254"/>
      <c r="I79" s="254"/>
      <c r="J79" s="102"/>
      <c r="K79" s="101"/>
      <c r="M79" s="62"/>
    </row>
    <row r="80" spans="1:13" ht="16.5" customHeight="1" x14ac:dyDescent="0.25">
      <c r="A80" s="266" t="s">
        <v>227</v>
      </c>
      <c r="B80" s="267"/>
      <c r="C80" s="267"/>
      <c r="D80" s="267"/>
      <c r="E80" s="267"/>
      <c r="F80" s="26"/>
      <c r="G80" s="117">
        <f>SUM(J76*E79)</f>
        <v>0</v>
      </c>
      <c r="H80" s="268" t="s">
        <v>11</v>
      </c>
      <c r="I80" s="268"/>
      <c r="J80" s="101"/>
      <c r="K80" s="58"/>
      <c r="M80" s="62"/>
    </row>
    <row r="81" spans="1:13" ht="4.5" customHeight="1" x14ac:dyDescent="0.25">
      <c r="A81" s="165"/>
      <c r="B81" s="48"/>
      <c r="C81" s="48"/>
      <c r="D81" s="48"/>
      <c r="E81" s="48"/>
      <c r="F81" s="166"/>
      <c r="G81" s="27"/>
      <c r="H81" s="167"/>
      <c r="I81" s="167"/>
      <c r="J81" s="64"/>
      <c r="K81" s="58"/>
      <c r="M81" s="62"/>
    </row>
    <row r="82" spans="1:13" ht="14.25" customHeight="1" x14ac:dyDescent="0.25">
      <c r="A82" s="221" t="s">
        <v>235</v>
      </c>
      <c r="B82" s="217"/>
      <c r="C82" s="217"/>
      <c r="D82" s="249"/>
      <c r="E82" s="147" t="e">
        <f>SUM(J76/J60)</f>
        <v>#DIV/0!</v>
      </c>
      <c r="F82" s="153"/>
      <c r="G82" s="153"/>
      <c r="H82" s="153"/>
      <c r="I82" s="103"/>
      <c r="J82" s="153"/>
      <c r="K82" s="90"/>
      <c r="L82" s="58"/>
      <c r="M82" s="62"/>
    </row>
    <row r="83" spans="1:13" ht="14.25" customHeight="1" x14ac:dyDescent="0.25">
      <c r="A83" s="265" t="s">
        <v>236</v>
      </c>
      <c r="B83" s="237"/>
      <c r="C83" s="237"/>
      <c r="D83" s="74"/>
      <c r="E83" s="236" t="s">
        <v>237</v>
      </c>
      <c r="F83" s="237"/>
      <c r="G83" s="237"/>
      <c r="H83" s="238"/>
      <c r="I83" s="104"/>
      <c r="J83" s="153"/>
      <c r="K83" s="58"/>
      <c r="M83" s="62"/>
    </row>
    <row r="84" spans="1:13" ht="4.5" customHeight="1" x14ac:dyDescent="0.25">
      <c r="A84" s="269"/>
      <c r="B84" s="269"/>
      <c r="C84" s="269"/>
      <c r="D84" s="269"/>
      <c r="E84" s="269"/>
      <c r="F84" s="269"/>
      <c r="G84" s="269"/>
      <c r="H84" s="269"/>
      <c r="I84" s="269"/>
      <c r="J84" s="58"/>
      <c r="K84" s="58"/>
      <c r="M84" s="62"/>
    </row>
    <row r="85" spans="1:13" ht="12.75" customHeight="1" x14ac:dyDescent="0.25">
      <c r="A85" s="67" t="s">
        <v>238</v>
      </c>
      <c r="B85" s="65"/>
      <c r="C85" s="65"/>
      <c r="D85" s="65"/>
      <c r="E85" s="65"/>
      <c r="F85" s="65"/>
      <c r="G85" s="65"/>
      <c r="H85" s="65"/>
      <c r="I85" s="66"/>
      <c r="J85" s="58"/>
      <c r="K85" s="58"/>
      <c r="M85" s="62"/>
    </row>
    <row r="86" spans="1:13" ht="3" customHeight="1" x14ac:dyDescent="0.25">
      <c r="A86" s="213"/>
      <c r="B86" s="214"/>
      <c r="C86" s="214"/>
      <c r="D86" s="214"/>
      <c r="E86" s="214"/>
      <c r="F86" s="214"/>
      <c r="G86" s="214"/>
      <c r="H86" s="214"/>
      <c r="I86" s="215"/>
      <c r="J86" s="58"/>
      <c r="K86" s="58"/>
      <c r="M86" s="62"/>
    </row>
    <row r="87" spans="1:13" ht="14.25" customHeight="1" x14ac:dyDescent="0.25">
      <c r="A87" s="221" t="s">
        <v>258</v>
      </c>
      <c r="B87" s="217"/>
      <c r="C87" s="217"/>
      <c r="D87" s="249"/>
      <c r="E87" s="28">
        <f>SUM(J60*0.2)*E57</f>
        <v>0</v>
      </c>
      <c r="F87" s="210" t="s">
        <v>239</v>
      </c>
      <c r="G87" s="211"/>
      <c r="H87" s="211"/>
      <c r="I87" s="212"/>
      <c r="J87" s="71">
        <f>SUM(J60*0.45)*J57</f>
        <v>0</v>
      </c>
      <c r="K87" s="169"/>
      <c r="L87" s="90"/>
      <c r="M87" s="62"/>
    </row>
    <row r="88" spans="1:13" ht="14.25" customHeight="1" x14ac:dyDescent="0.25">
      <c r="A88" s="221" t="s">
        <v>259</v>
      </c>
      <c r="B88" s="217"/>
      <c r="C88" s="217"/>
      <c r="D88" s="249"/>
      <c r="E88" s="71">
        <f>SUM(J60*0.3)*E58</f>
        <v>0</v>
      </c>
      <c r="F88" s="210" t="s">
        <v>240</v>
      </c>
      <c r="G88" s="211"/>
      <c r="H88" s="211"/>
      <c r="I88" s="212"/>
      <c r="J88" s="71">
        <f>SUM(J60*0.4)*J58</f>
        <v>0</v>
      </c>
      <c r="K88" s="169"/>
      <c r="L88" s="90"/>
      <c r="M88" s="62"/>
    </row>
    <row r="89" spans="1:13" ht="14.25" customHeight="1" x14ac:dyDescent="0.25">
      <c r="A89" s="260" t="s">
        <v>224</v>
      </c>
      <c r="B89" s="261"/>
      <c r="C89" s="261"/>
      <c r="D89" s="261"/>
      <c r="E89" s="262"/>
      <c r="F89" s="263"/>
      <c r="G89" s="264"/>
      <c r="H89" s="29" t="s">
        <v>225</v>
      </c>
      <c r="I89" s="29"/>
      <c r="J89" s="58"/>
      <c r="K89" s="58"/>
      <c r="M89" s="62"/>
    </row>
    <row r="90" spans="1:13" ht="6" customHeight="1" thickBot="1" x14ac:dyDescent="0.3">
      <c r="A90" s="30"/>
      <c r="B90" s="31"/>
      <c r="C90" s="31"/>
      <c r="D90" s="31"/>
      <c r="E90" s="31"/>
      <c r="F90" s="31"/>
      <c r="G90" s="31"/>
      <c r="H90" s="31"/>
      <c r="I90" s="118"/>
      <c r="J90" s="58"/>
      <c r="K90" s="58"/>
      <c r="M90" s="62"/>
    </row>
    <row r="91" spans="1:13" ht="13.5" customHeight="1" x14ac:dyDescent="0.25">
      <c r="A91" s="62"/>
      <c r="B91" s="255" t="s">
        <v>275</v>
      </c>
      <c r="C91" s="256"/>
      <c r="D91" s="256"/>
      <c r="E91" s="256"/>
      <c r="F91" s="256"/>
      <c r="G91" s="32" t="s">
        <v>241</v>
      </c>
      <c r="H91" s="32" t="s">
        <v>242</v>
      </c>
      <c r="I91" s="32" t="s">
        <v>243</v>
      </c>
      <c r="J91" s="33" t="s">
        <v>244</v>
      </c>
      <c r="K91" s="58"/>
      <c r="L91" s="58"/>
      <c r="M91" s="62"/>
    </row>
    <row r="92" spans="1:13" ht="13.5" customHeight="1" x14ac:dyDescent="0.25">
      <c r="A92" s="62"/>
      <c r="B92" s="233" t="s">
        <v>245</v>
      </c>
      <c r="C92" s="248"/>
      <c r="D92" s="248"/>
      <c r="E92" s="248"/>
      <c r="F92" s="257"/>
      <c r="G92" s="25">
        <f>I83*E87/1.1*(1-$D83)</f>
        <v>0</v>
      </c>
      <c r="H92" s="25">
        <f>(I83*J87/1.1*(1-$D83))</f>
        <v>0</v>
      </c>
      <c r="I92" s="25">
        <f>I83*E88/1.1*(1-$D83)</f>
        <v>0</v>
      </c>
      <c r="J92" s="23">
        <f>I83*J88/1.1*(1-$D83)</f>
        <v>0</v>
      </c>
      <c r="K92" s="58"/>
      <c r="L92" s="58"/>
      <c r="M92" s="62"/>
    </row>
    <row r="93" spans="1:13" ht="6.75" customHeight="1" x14ac:dyDescent="0.25">
      <c r="A93" s="62"/>
      <c r="B93" s="221"/>
      <c r="C93" s="217"/>
      <c r="D93" s="217"/>
      <c r="E93" s="217"/>
      <c r="F93" s="217"/>
      <c r="G93" s="217"/>
      <c r="H93" s="217"/>
      <c r="I93" s="217"/>
      <c r="J93" s="258"/>
      <c r="K93" s="58"/>
      <c r="L93" s="58"/>
      <c r="M93" s="62"/>
    </row>
    <row r="94" spans="1:13" ht="13.5" customHeight="1" x14ac:dyDescent="0.25">
      <c r="A94" s="62"/>
      <c r="B94" s="197" t="s">
        <v>246</v>
      </c>
      <c r="C94" s="198"/>
      <c r="D94" s="198"/>
      <c r="E94" s="198"/>
      <c r="F94" s="259"/>
      <c r="G94" s="34">
        <f>SUM(J76-G92)*E57</f>
        <v>0</v>
      </c>
      <c r="H94" s="34">
        <f>SUM(J76-H92)*J57</f>
        <v>0</v>
      </c>
      <c r="I94" s="34">
        <f>SUM(J76-I92)*E58</f>
        <v>0</v>
      </c>
      <c r="J94" s="35">
        <f>SUM(J76-J92)*J58</f>
        <v>0</v>
      </c>
      <c r="K94" s="58"/>
      <c r="L94" s="58"/>
      <c r="M94" s="62"/>
    </row>
    <row r="95" spans="1:13" ht="6.75" customHeight="1" thickBot="1" x14ac:dyDescent="0.3">
      <c r="A95" s="62"/>
      <c r="B95" s="221"/>
      <c r="C95" s="217"/>
      <c r="D95" s="217"/>
      <c r="E95" s="217"/>
      <c r="F95" s="217"/>
      <c r="G95" s="217"/>
      <c r="H95" s="217"/>
      <c r="I95" s="217"/>
      <c r="J95" s="258"/>
      <c r="K95" s="58"/>
      <c r="L95" s="58"/>
      <c r="M95" s="62"/>
    </row>
    <row r="96" spans="1:13" ht="14.25" customHeight="1" thickBot="1" x14ac:dyDescent="0.3">
      <c r="A96" s="62"/>
      <c r="B96" s="207" t="s">
        <v>269</v>
      </c>
      <c r="C96" s="208"/>
      <c r="D96" s="208"/>
      <c r="E96" s="208"/>
      <c r="F96" s="208"/>
      <c r="G96" s="209"/>
      <c r="H96" s="129">
        <f>SUM(J26)</f>
        <v>0</v>
      </c>
      <c r="I96" s="124" t="s">
        <v>263</v>
      </c>
      <c r="J96" s="130">
        <f>SUM(H96/J76)</f>
        <v>0</v>
      </c>
      <c r="K96" s="58"/>
      <c r="L96" s="58"/>
      <c r="M96" s="62"/>
    </row>
    <row r="97" spans="1:13" ht="6.75" customHeight="1" x14ac:dyDescent="0.25">
      <c r="A97" s="62"/>
      <c r="B97" s="221"/>
      <c r="C97" s="217"/>
      <c r="D97" s="217"/>
      <c r="E97" s="217"/>
      <c r="F97" s="217"/>
      <c r="G97" s="217"/>
      <c r="H97" s="217"/>
      <c r="I97" s="217"/>
      <c r="J97" s="258"/>
      <c r="K97" s="58"/>
      <c r="L97" s="58"/>
      <c r="M97" s="62"/>
    </row>
    <row r="98" spans="1:13" x14ac:dyDescent="0.25">
      <c r="A98" s="62"/>
      <c r="B98" s="334" t="s">
        <v>211</v>
      </c>
      <c r="C98" s="335"/>
      <c r="D98" s="335"/>
      <c r="E98" s="335"/>
      <c r="F98" s="153" t="s">
        <v>13</v>
      </c>
      <c r="G98" s="153"/>
      <c r="H98" s="84"/>
      <c r="I98" s="168" t="s">
        <v>11</v>
      </c>
      <c r="J98" s="88"/>
      <c r="K98" s="58"/>
      <c r="L98" s="58"/>
      <c r="M98" s="62"/>
    </row>
    <row r="99" spans="1:13" x14ac:dyDescent="0.25">
      <c r="A99" s="62"/>
      <c r="B99" s="221" t="s">
        <v>12</v>
      </c>
      <c r="C99" s="217"/>
      <c r="D99" s="217"/>
      <c r="E99" s="217"/>
      <c r="F99" s="217"/>
      <c r="G99" s="249"/>
      <c r="H99" s="85"/>
      <c r="I99" s="168" t="s">
        <v>11</v>
      </c>
      <c r="J99" s="88"/>
      <c r="K99" s="58"/>
      <c r="L99" s="58"/>
      <c r="M99" s="62"/>
    </row>
    <row r="100" spans="1:13" x14ac:dyDescent="0.25">
      <c r="A100" s="62"/>
      <c r="B100" s="221" t="s">
        <v>14</v>
      </c>
      <c r="C100" s="217"/>
      <c r="D100" s="217"/>
      <c r="E100" s="217"/>
      <c r="F100" s="217"/>
      <c r="G100" s="249"/>
      <c r="H100" s="85"/>
      <c r="I100" s="168" t="s">
        <v>11</v>
      </c>
      <c r="J100" s="88"/>
      <c r="K100" s="58"/>
      <c r="L100" s="58"/>
      <c r="M100" s="62"/>
    </row>
    <row r="101" spans="1:13" x14ac:dyDescent="0.25">
      <c r="A101" s="62"/>
      <c r="B101" s="221" t="s">
        <v>15</v>
      </c>
      <c r="C101" s="217"/>
      <c r="D101" s="217"/>
      <c r="E101" s="217"/>
      <c r="F101" s="217"/>
      <c r="G101" s="249"/>
      <c r="H101" s="84"/>
      <c r="I101" s="168" t="s">
        <v>11</v>
      </c>
      <c r="J101" s="88"/>
      <c r="K101" s="58"/>
      <c r="L101" s="58"/>
      <c r="M101" s="62"/>
    </row>
    <row r="102" spans="1:13" x14ac:dyDescent="0.25">
      <c r="A102" s="62"/>
      <c r="B102" s="221" t="s">
        <v>209</v>
      </c>
      <c r="C102" s="217"/>
      <c r="D102" s="217"/>
      <c r="E102" s="217"/>
      <c r="F102" s="217"/>
      <c r="G102" s="249"/>
      <c r="H102" s="85"/>
      <c r="I102" s="168" t="s">
        <v>11</v>
      </c>
      <c r="J102" s="88"/>
      <c r="K102" s="58"/>
      <c r="L102" s="58"/>
      <c r="M102" s="62"/>
    </row>
    <row r="103" spans="1:13" x14ac:dyDescent="0.25">
      <c r="A103" s="62"/>
      <c r="B103" s="221" t="s">
        <v>210</v>
      </c>
      <c r="C103" s="217"/>
      <c r="D103" s="217"/>
      <c r="E103" s="217"/>
      <c r="F103" s="217"/>
      <c r="G103" s="249"/>
      <c r="H103" s="135"/>
      <c r="I103" s="36" t="s">
        <v>11</v>
      </c>
      <c r="J103" s="37"/>
      <c r="K103" s="58"/>
      <c r="L103" s="58"/>
      <c r="M103" s="62"/>
    </row>
    <row r="104" spans="1:13" x14ac:dyDescent="0.25">
      <c r="A104" s="62"/>
      <c r="B104" s="197" t="s">
        <v>247</v>
      </c>
      <c r="C104" s="198"/>
      <c r="D104" s="198"/>
      <c r="E104" s="198"/>
      <c r="F104" s="259"/>
      <c r="G104" s="70">
        <f>SUM(G92,H96,H98:H103)*E57</f>
        <v>0</v>
      </c>
      <c r="H104" s="70">
        <f>SUM(H92,H96,H98:H103)*J57</f>
        <v>0</v>
      </c>
      <c r="I104" s="68">
        <f>SUM(I92,H96,H98:H103)*E58</f>
        <v>0</v>
      </c>
      <c r="J104" s="69">
        <f>SUM(J92,H96,H98:H103)*J58</f>
        <v>0</v>
      </c>
      <c r="K104" s="58"/>
      <c r="L104" s="58"/>
      <c r="M104" s="62"/>
    </row>
    <row r="105" spans="1:13" ht="6" customHeight="1" x14ac:dyDescent="0.25">
      <c r="A105" s="62"/>
      <c r="B105" s="197"/>
      <c r="C105" s="198"/>
      <c r="D105" s="198"/>
      <c r="E105" s="198"/>
      <c r="F105" s="198"/>
      <c r="G105" s="198"/>
      <c r="H105" s="198"/>
      <c r="I105" s="198"/>
      <c r="J105" s="319"/>
      <c r="K105" s="58"/>
      <c r="L105" s="58"/>
      <c r="M105" s="62"/>
    </row>
    <row r="106" spans="1:13" x14ac:dyDescent="0.25">
      <c r="A106" s="62"/>
      <c r="B106" s="316" t="s">
        <v>248</v>
      </c>
      <c r="C106" s="317"/>
      <c r="D106" s="317"/>
      <c r="E106" s="317"/>
      <c r="F106" s="318"/>
      <c r="G106" s="70">
        <f>SUM(G104-J76)*E57</f>
        <v>0</v>
      </c>
      <c r="H106" s="70">
        <f>SUM(H104-J76)*J57</f>
        <v>0</v>
      </c>
      <c r="I106" s="68">
        <f>SUM(I104-J76)*E58</f>
        <v>0</v>
      </c>
      <c r="J106" s="21">
        <f>SUM(J104-J76)*J58</f>
        <v>0</v>
      </c>
      <c r="K106" s="58"/>
      <c r="L106" s="58"/>
      <c r="M106" s="62"/>
    </row>
    <row r="107" spans="1:13" x14ac:dyDescent="0.25">
      <c r="A107" s="62"/>
      <c r="B107" s="156"/>
      <c r="C107" s="156"/>
      <c r="D107" s="156"/>
      <c r="E107" s="156"/>
      <c r="F107" s="156"/>
      <c r="G107" s="119"/>
      <c r="H107" s="119"/>
      <c r="I107" s="120"/>
      <c r="J107" s="120"/>
      <c r="K107" s="58"/>
      <c r="L107" s="58"/>
      <c r="M107" s="62"/>
    </row>
    <row r="108" spans="1:13" ht="57" customHeight="1" thickBot="1" x14ac:dyDescent="0.3">
      <c r="A108" s="62"/>
      <c r="B108" s="156"/>
      <c r="C108" s="156"/>
      <c r="D108" s="156"/>
      <c r="E108" s="156"/>
      <c r="F108" s="156"/>
      <c r="G108" s="119"/>
      <c r="H108" s="119"/>
      <c r="I108" s="120"/>
      <c r="J108" s="120"/>
      <c r="K108" s="58"/>
      <c r="L108" s="58"/>
      <c r="M108" s="62"/>
    </row>
    <row r="109" spans="1:13" s="20" customFormat="1" ht="13.5" customHeight="1" x14ac:dyDescent="0.2">
      <c r="A109" s="40"/>
      <c r="B109" s="320" t="s">
        <v>255</v>
      </c>
      <c r="C109" s="321"/>
      <c r="D109" s="321"/>
      <c r="E109" s="321"/>
      <c r="F109" s="321"/>
      <c r="G109" s="321"/>
      <c r="H109" s="321"/>
      <c r="I109" s="321"/>
      <c r="J109" s="322"/>
      <c r="K109" s="8"/>
      <c r="M109" s="40"/>
    </row>
    <row r="110" spans="1:13" s="20" customFormat="1" ht="12.75" x14ac:dyDescent="0.2">
      <c r="A110" s="40"/>
      <c r="B110" s="173" t="s">
        <v>7</v>
      </c>
      <c r="C110" s="174"/>
      <c r="D110" s="174"/>
      <c r="E110" s="174"/>
      <c r="F110" s="174"/>
      <c r="G110" s="174"/>
      <c r="H110" s="174"/>
      <c r="I110" s="174"/>
      <c r="J110" s="51" t="s">
        <v>8</v>
      </c>
      <c r="K110" s="8"/>
      <c r="M110" s="40"/>
    </row>
    <row r="111" spans="1:13" ht="13.5" customHeight="1" x14ac:dyDescent="0.25">
      <c r="A111" s="62"/>
      <c r="B111" s="323"/>
      <c r="C111" s="324"/>
      <c r="D111" s="324"/>
      <c r="E111" s="324"/>
      <c r="F111" s="324"/>
      <c r="G111" s="324"/>
      <c r="H111" s="324"/>
      <c r="I111" s="324"/>
      <c r="J111" s="47"/>
      <c r="K111" s="58"/>
      <c r="M111" s="62"/>
    </row>
    <row r="112" spans="1:13" ht="13.5" customHeight="1" x14ac:dyDescent="0.25">
      <c r="A112" s="62"/>
      <c r="B112" s="323"/>
      <c r="C112" s="324"/>
      <c r="D112" s="324"/>
      <c r="E112" s="324"/>
      <c r="F112" s="324"/>
      <c r="G112" s="324"/>
      <c r="H112" s="324"/>
      <c r="I112" s="324"/>
      <c r="J112" s="47"/>
      <c r="K112" s="58"/>
      <c r="M112" s="62"/>
    </row>
    <row r="113" spans="1:13" ht="5.25" customHeight="1" thickBot="1" x14ac:dyDescent="0.3">
      <c r="A113" s="62"/>
      <c r="B113" s="156"/>
      <c r="C113" s="156"/>
      <c r="D113" s="156"/>
      <c r="E113" s="156"/>
      <c r="F113" s="156"/>
      <c r="G113" s="119"/>
      <c r="H113" s="119"/>
      <c r="I113" s="120"/>
      <c r="J113" s="120"/>
      <c r="K113" s="58"/>
      <c r="L113" s="58"/>
      <c r="M113" s="62"/>
    </row>
    <row r="114" spans="1:13" ht="23.25" customHeight="1" x14ac:dyDescent="0.25">
      <c r="A114" s="62"/>
      <c r="B114" s="313" t="s">
        <v>267</v>
      </c>
      <c r="C114" s="314"/>
      <c r="D114" s="314"/>
      <c r="E114" s="314"/>
      <c r="F114" s="314"/>
      <c r="G114" s="314"/>
      <c r="H114" s="314"/>
      <c r="I114" s="314"/>
      <c r="J114" s="315"/>
      <c r="K114" s="58"/>
      <c r="L114" s="58"/>
      <c r="M114" s="62"/>
    </row>
    <row r="115" spans="1:13" ht="15" customHeight="1" x14ac:dyDescent="0.25">
      <c r="A115" s="62"/>
      <c r="B115" s="310"/>
      <c r="C115" s="311"/>
      <c r="D115" s="311"/>
      <c r="E115" s="311"/>
      <c r="F115" s="311"/>
      <c r="G115" s="311"/>
      <c r="H115" s="311"/>
      <c r="I115" s="311"/>
      <c r="J115" s="312"/>
      <c r="K115" s="58"/>
      <c r="L115" s="58"/>
      <c r="M115" s="62"/>
    </row>
    <row r="116" spans="1:13" s="94" customFormat="1" ht="11.25" customHeight="1" x14ac:dyDescent="0.25">
      <c r="A116" s="92"/>
      <c r="B116" s="309" t="s">
        <v>265</v>
      </c>
      <c r="C116" s="309"/>
      <c r="D116" s="309"/>
      <c r="E116" s="309"/>
      <c r="F116" s="309"/>
      <c r="G116" s="309"/>
      <c r="H116" s="309"/>
      <c r="I116" s="309"/>
      <c r="J116" s="309"/>
      <c r="K116" s="90"/>
      <c r="L116" s="90"/>
      <c r="M116" s="92"/>
    </row>
    <row r="117" spans="1:13" ht="4.5" customHeight="1" x14ac:dyDescent="0.25">
      <c r="A117" s="62"/>
      <c r="B117" s="62"/>
      <c r="C117" s="308"/>
      <c r="D117" s="308"/>
      <c r="E117" s="308"/>
      <c r="F117" s="308"/>
      <c r="G117" s="308"/>
      <c r="H117" s="308"/>
      <c r="I117" s="308"/>
      <c r="J117" s="308"/>
      <c r="K117" s="308"/>
      <c r="L117" s="62"/>
      <c r="M117" s="62"/>
    </row>
  </sheetData>
  <sheetProtection password="F03F" sheet="1" objects="1" scenarios="1" formatCells="0" formatColumns="0" formatRows="0" insertColumns="0" insertRows="0" deleteColumns="0" deleteRows="0"/>
  <protectedRanges>
    <protectedRange sqref="D33:J39" name="Oblast33_1"/>
    <protectedRange sqref="D43:F43" name="Oblast29_1"/>
    <protectedRange sqref="F44:J44" name="Oblast27_1"/>
    <protectedRange sqref="J47" name="Oblast25_1"/>
    <protectedRange sqref="D48:J48" name="Oblast23_1"/>
    <protectedRange sqref="G51:J51" name="Oblast15_1"/>
    <protectedRange sqref="F49:J49" name="Oblast12_1"/>
    <protectedRange sqref="B50:J50" name="Oblast16_1"/>
    <protectedRange sqref="C47:E47" name="Oblast24_1"/>
    <protectedRange sqref="F46:J46 B46:D46" name="Oblast26_1"/>
    <protectedRange sqref="C42:D42" name="Oblast28_1"/>
    <protectedRange sqref="C33" name="Oblast32_1"/>
  </protectedRanges>
  <mergeCells count="118">
    <mergeCell ref="B15:J15"/>
    <mergeCell ref="B46:J46"/>
    <mergeCell ref="B40:F40"/>
    <mergeCell ref="G40:J40"/>
    <mergeCell ref="B35:D35"/>
    <mergeCell ref="B95:J95"/>
    <mergeCell ref="A88:D88"/>
    <mergeCell ref="B51:F51"/>
    <mergeCell ref="G51:J51"/>
    <mergeCell ref="G17:J17"/>
    <mergeCell ref="E32:J32"/>
    <mergeCell ref="F65:I65"/>
    <mergeCell ref="B60:G60"/>
    <mergeCell ref="B18:F18"/>
    <mergeCell ref="B19:F19"/>
    <mergeCell ref="B17:F17"/>
    <mergeCell ref="B22:F22"/>
    <mergeCell ref="B23:F23"/>
    <mergeCell ref="B24:F24"/>
    <mergeCell ref="B21:F21"/>
    <mergeCell ref="B44:E44"/>
    <mergeCell ref="D42:E42"/>
    <mergeCell ref="F42:H42"/>
    <mergeCell ref="C52:E52"/>
    <mergeCell ref="B12:F12"/>
    <mergeCell ref="B25:F25"/>
    <mergeCell ref="G12:J12"/>
    <mergeCell ref="B13:D13"/>
    <mergeCell ref="E13:J13"/>
    <mergeCell ref="C117:K117"/>
    <mergeCell ref="B116:J116"/>
    <mergeCell ref="B115:J115"/>
    <mergeCell ref="B114:J114"/>
    <mergeCell ref="B106:F106"/>
    <mergeCell ref="B105:J105"/>
    <mergeCell ref="B104:F104"/>
    <mergeCell ref="B103:G103"/>
    <mergeCell ref="B102:G102"/>
    <mergeCell ref="B109:J109"/>
    <mergeCell ref="B111:I111"/>
    <mergeCell ref="B112:I112"/>
    <mergeCell ref="B32:D32"/>
    <mergeCell ref="E37:J37"/>
    <mergeCell ref="B37:D37"/>
    <mergeCell ref="B101:G101"/>
    <mergeCell ref="B100:G100"/>
    <mergeCell ref="B98:E98"/>
    <mergeCell ref="B97:J97"/>
    <mergeCell ref="B2:J5"/>
    <mergeCell ref="B11:C11"/>
    <mergeCell ref="D11:J11"/>
    <mergeCell ref="B8:H8"/>
    <mergeCell ref="B6:J6"/>
    <mergeCell ref="B7:E7"/>
    <mergeCell ref="D9:J9"/>
    <mergeCell ref="B9:C9"/>
    <mergeCell ref="B10:C10"/>
    <mergeCell ref="D10:E10"/>
    <mergeCell ref="F10:I10"/>
    <mergeCell ref="F7:J7"/>
    <mergeCell ref="B99:G99"/>
    <mergeCell ref="B91:F91"/>
    <mergeCell ref="B92:F92"/>
    <mergeCell ref="B93:J93"/>
    <mergeCell ref="B94:F94"/>
    <mergeCell ref="A89:E89"/>
    <mergeCell ref="F89:G89"/>
    <mergeCell ref="A83:C83"/>
    <mergeCell ref="A76:H76"/>
    <mergeCell ref="A77:H77"/>
    <mergeCell ref="A80:E80"/>
    <mergeCell ref="H80:I80"/>
    <mergeCell ref="A87:D87"/>
    <mergeCell ref="A84:I84"/>
    <mergeCell ref="G52:J52"/>
    <mergeCell ref="B48:C48"/>
    <mergeCell ref="B55:K55"/>
    <mergeCell ref="A57:D57"/>
    <mergeCell ref="F57:I57"/>
    <mergeCell ref="A56:I56"/>
    <mergeCell ref="B64:J64"/>
    <mergeCell ref="E83:H83"/>
    <mergeCell ref="B26:F26"/>
    <mergeCell ref="E33:J34"/>
    <mergeCell ref="A69:D69"/>
    <mergeCell ref="A75:H75"/>
    <mergeCell ref="A62:C62"/>
    <mergeCell ref="H62:I62"/>
    <mergeCell ref="H61:I61"/>
    <mergeCell ref="A59:I59"/>
    <mergeCell ref="A78:H78"/>
    <mergeCell ref="A82:D82"/>
    <mergeCell ref="A79:D79"/>
    <mergeCell ref="F79:I79"/>
    <mergeCell ref="B110:I110"/>
    <mergeCell ref="G47:I47"/>
    <mergeCell ref="D48:I48"/>
    <mergeCell ref="J47:J48"/>
    <mergeCell ref="C47:E47"/>
    <mergeCell ref="B49:D49"/>
    <mergeCell ref="E49:J49"/>
    <mergeCell ref="B45:J45"/>
    <mergeCell ref="E35:J35"/>
    <mergeCell ref="F44:J44"/>
    <mergeCell ref="B39:J39"/>
    <mergeCell ref="C41:E41"/>
    <mergeCell ref="H41:J41"/>
    <mergeCell ref="E43:F43"/>
    <mergeCell ref="I42:J42"/>
    <mergeCell ref="B96:G96"/>
    <mergeCell ref="F87:I87"/>
    <mergeCell ref="F88:I88"/>
    <mergeCell ref="A86:I86"/>
    <mergeCell ref="F58:I58"/>
    <mergeCell ref="A58:D58"/>
    <mergeCell ref="A61:D61"/>
    <mergeCell ref="A63:I63"/>
    <mergeCell ref="A65:E65"/>
  </mergeCells>
  <dataValidations count="5">
    <dataValidation type="list" allowBlank="1" showInputMessage="1" showErrorMessage="1" sqref="C47:E47">
      <formula1>Okres</formula1>
    </dataValidation>
    <dataValidation type="list" allowBlank="1" showInputMessage="1" showErrorMessage="1" sqref="C41:E41">
      <formula1>Zisk</formula1>
    </dataValidation>
    <dataValidation type="list" allowBlank="1" showInputMessage="1" showErrorMessage="1" sqref="H41:J41">
      <formula1>Nezisk</formula1>
    </dataValidation>
    <dataValidation type="list" allowBlank="1" showInputMessage="1" showErrorMessage="1" sqref="G47:I47">
      <formula1>Kraj</formula1>
    </dataValidation>
    <dataValidation type="list" allowBlank="1" showInputMessage="1" showErrorMessage="1" sqref="C33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174</v>
      </c>
      <c r="B1" s="3" t="s">
        <v>174</v>
      </c>
      <c r="C1" s="3" t="s">
        <v>136</v>
      </c>
      <c r="D1" s="3" t="s">
        <v>167</v>
      </c>
      <c r="E1" s="2" t="s">
        <v>21</v>
      </c>
      <c r="F1" s="4"/>
      <c r="G1" s="3" t="s">
        <v>174</v>
      </c>
    </row>
    <row r="2" spans="1:14" x14ac:dyDescent="0.25">
      <c r="A2" s="3" t="s">
        <v>129</v>
      </c>
      <c r="B2" s="3" t="s">
        <v>20</v>
      </c>
      <c r="C2" s="3" t="s">
        <v>137</v>
      </c>
      <c r="D2" s="3" t="s">
        <v>168</v>
      </c>
      <c r="E2" s="2" t="s">
        <v>24</v>
      </c>
      <c r="F2" s="5" t="s">
        <v>177</v>
      </c>
      <c r="G2" s="3" t="s">
        <v>129</v>
      </c>
      <c r="H2" t="s">
        <v>20</v>
      </c>
      <c r="I2" t="s">
        <v>129</v>
      </c>
      <c r="J2" s="4" t="s">
        <v>202</v>
      </c>
      <c r="K2" t="s">
        <v>201</v>
      </c>
      <c r="L2" t="s">
        <v>136</v>
      </c>
      <c r="M2" s="1" t="s">
        <v>114</v>
      </c>
      <c r="N2" t="s">
        <v>136</v>
      </c>
    </row>
    <row r="3" spans="1:14" x14ac:dyDescent="0.25">
      <c r="A3" s="3" t="s">
        <v>176</v>
      </c>
      <c r="B3" s="3" t="s">
        <v>22</v>
      </c>
      <c r="C3" s="3" t="s">
        <v>138</v>
      </c>
      <c r="D3" s="3" t="s">
        <v>169</v>
      </c>
      <c r="E3" t="s">
        <v>26</v>
      </c>
      <c r="F3" s="5" t="s">
        <v>180</v>
      </c>
      <c r="G3" s="3" t="s">
        <v>176</v>
      </c>
      <c r="H3" t="s">
        <v>22</v>
      </c>
      <c r="I3" t="s">
        <v>130</v>
      </c>
      <c r="J3" s="4" t="s">
        <v>203</v>
      </c>
      <c r="K3" t="s">
        <v>174</v>
      </c>
      <c r="L3" t="s">
        <v>137</v>
      </c>
      <c r="M3" s="1" t="s">
        <v>126</v>
      </c>
      <c r="N3" t="s">
        <v>137</v>
      </c>
    </row>
    <row r="4" spans="1:14" x14ac:dyDescent="0.25">
      <c r="A4" s="3" t="s">
        <v>131</v>
      </c>
      <c r="B4" s="3" t="s">
        <v>23</v>
      </c>
      <c r="C4" s="3" t="s">
        <v>139</v>
      </c>
      <c r="D4" s="3" t="s">
        <v>170</v>
      </c>
      <c r="E4" t="s">
        <v>27</v>
      </c>
      <c r="F4" s="5" t="s">
        <v>178</v>
      </c>
      <c r="G4" s="3" t="s">
        <v>131</v>
      </c>
      <c r="H4" t="s">
        <v>23</v>
      </c>
      <c r="I4" t="s">
        <v>131</v>
      </c>
      <c r="J4" s="4" t="s">
        <v>204</v>
      </c>
      <c r="L4" t="s">
        <v>138</v>
      </c>
      <c r="M4" s="1" t="s">
        <v>118</v>
      </c>
      <c r="N4" t="s">
        <v>138</v>
      </c>
    </row>
    <row r="5" spans="1:14" x14ac:dyDescent="0.25">
      <c r="A5" s="3" t="s">
        <v>132</v>
      </c>
      <c r="B5" s="3" t="s">
        <v>25</v>
      </c>
      <c r="C5" s="3" t="s">
        <v>140</v>
      </c>
      <c r="D5" s="3" t="s">
        <v>171</v>
      </c>
      <c r="E5" t="s">
        <v>28</v>
      </c>
      <c r="F5" s="5" t="s">
        <v>179</v>
      </c>
      <c r="G5" s="3" t="s">
        <v>132</v>
      </c>
      <c r="H5" t="s">
        <v>25</v>
      </c>
      <c r="I5" t="s">
        <v>132</v>
      </c>
      <c r="J5" s="4">
        <v>2016</v>
      </c>
      <c r="L5" t="s">
        <v>139</v>
      </c>
      <c r="M5" s="1" t="s">
        <v>124</v>
      </c>
      <c r="N5" t="s">
        <v>139</v>
      </c>
    </row>
    <row r="6" spans="1:14" x14ac:dyDescent="0.25">
      <c r="A6" s="3" t="s">
        <v>133</v>
      </c>
      <c r="C6" s="3" t="s">
        <v>141</v>
      </c>
      <c r="D6" s="3" t="s">
        <v>172</v>
      </c>
      <c r="E6" t="s">
        <v>29</v>
      </c>
      <c r="F6" s="5" t="s">
        <v>181</v>
      </c>
      <c r="G6" s="3" t="s">
        <v>133</v>
      </c>
      <c r="I6" t="s">
        <v>133</v>
      </c>
      <c r="J6" s="4">
        <v>2017</v>
      </c>
      <c r="L6" t="s">
        <v>140</v>
      </c>
      <c r="M6" s="1" t="s">
        <v>121</v>
      </c>
      <c r="N6" t="s">
        <v>140</v>
      </c>
    </row>
    <row r="7" spans="1:14" x14ac:dyDescent="0.25">
      <c r="A7" s="3" t="s">
        <v>134</v>
      </c>
      <c r="C7" s="3" t="s">
        <v>142</v>
      </c>
      <c r="D7" s="3" t="s">
        <v>173</v>
      </c>
      <c r="E7" t="s">
        <v>30</v>
      </c>
      <c r="F7" s="5" t="s">
        <v>182</v>
      </c>
      <c r="G7" s="3" t="s">
        <v>134</v>
      </c>
      <c r="I7" t="s">
        <v>134</v>
      </c>
      <c r="L7" t="s">
        <v>141</v>
      </c>
      <c r="M7" s="1" t="s">
        <v>122</v>
      </c>
      <c r="N7" t="s">
        <v>141</v>
      </c>
    </row>
    <row r="8" spans="1:14" x14ac:dyDescent="0.25">
      <c r="A8" s="3" t="s">
        <v>175</v>
      </c>
      <c r="C8" s="3" t="s">
        <v>143</v>
      </c>
      <c r="D8" s="3"/>
      <c r="E8" t="s">
        <v>31</v>
      </c>
      <c r="F8" s="5" t="s">
        <v>183</v>
      </c>
      <c r="G8" s="3" t="s">
        <v>175</v>
      </c>
      <c r="I8" t="s">
        <v>175</v>
      </c>
      <c r="L8" t="s">
        <v>142</v>
      </c>
      <c r="M8" s="1" t="s">
        <v>116</v>
      </c>
      <c r="N8" t="s">
        <v>142</v>
      </c>
    </row>
    <row r="9" spans="1:14" x14ac:dyDescent="0.25">
      <c r="A9" s="3" t="s">
        <v>135</v>
      </c>
      <c r="C9" s="3" t="s">
        <v>144</v>
      </c>
      <c r="E9" t="s">
        <v>32</v>
      </c>
      <c r="G9" s="3" t="s">
        <v>135</v>
      </c>
      <c r="I9" t="s">
        <v>135</v>
      </c>
      <c r="L9" t="s">
        <v>143</v>
      </c>
      <c r="M9" s="1" t="s">
        <v>117</v>
      </c>
      <c r="N9" t="s">
        <v>143</v>
      </c>
    </row>
    <row r="10" spans="1:14" x14ac:dyDescent="0.25">
      <c r="A10" s="3" t="s">
        <v>25</v>
      </c>
      <c r="C10" s="3" t="s">
        <v>145</v>
      </c>
      <c r="E10" t="s">
        <v>33</v>
      </c>
      <c r="G10" s="3" t="s">
        <v>25</v>
      </c>
      <c r="I10" t="s">
        <v>25</v>
      </c>
      <c r="L10" t="s">
        <v>144</v>
      </c>
      <c r="M10" s="1" t="s">
        <v>120</v>
      </c>
      <c r="N10" t="s">
        <v>144</v>
      </c>
    </row>
    <row r="11" spans="1:14" x14ac:dyDescent="0.25">
      <c r="C11" s="3" t="s">
        <v>146</v>
      </c>
      <c r="E11" t="s">
        <v>34</v>
      </c>
      <c r="L11" t="s">
        <v>145</v>
      </c>
      <c r="M11" s="1" t="s">
        <v>125</v>
      </c>
      <c r="N11" t="s">
        <v>145</v>
      </c>
    </row>
    <row r="12" spans="1:14" x14ac:dyDescent="0.25">
      <c r="C12" s="3" t="s">
        <v>147</v>
      </c>
      <c r="E12" t="s">
        <v>35</v>
      </c>
      <c r="L12" t="s">
        <v>146</v>
      </c>
      <c r="M12" s="1" t="s">
        <v>127</v>
      </c>
      <c r="N12" t="s">
        <v>146</v>
      </c>
    </row>
    <row r="13" spans="1:14" x14ac:dyDescent="0.25">
      <c r="C13" s="3" t="s">
        <v>148</v>
      </c>
      <c r="E13" t="s">
        <v>36</v>
      </c>
      <c r="L13" t="s">
        <v>147</v>
      </c>
      <c r="M13" s="1" t="s">
        <v>123</v>
      </c>
      <c r="N13" t="s">
        <v>147</v>
      </c>
    </row>
    <row r="14" spans="1:14" x14ac:dyDescent="0.25">
      <c r="C14" s="3" t="s">
        <v>149</v>
      </c>
      <c r="E14" t="s">
        <v>37</v>
      </c>
      <c r="L14" t="s">
        <v>148</v>
      </c>
      <c r="M14" s="1" t="s">
        <v>119</v>
      </c>
      <c r="N14" t="s">
        <v>148</v>
      </c>
    </row>
    <row r="15" spans="1:14" x14ac:dyDescent="0.25">
      <c r="C15" s="3" t="s">
        <v>150</v>
      </c>
      <c r="F15" s="1"/>
      <c r="L15" t="s">
        <v>149</v>
      </c>
      <c r="M15" s="1" t="s">
        <v>115</v>
      </c>
      <c r="N15" t="s">
        <v>149</v>
      </c>
    </row>
    <row r="16" spans="1:14" x14ac:dyDescent="0.25">
      <c r="C16" s="3" t="s">
        <v>151</v>
      </c>
      <c r="E16" s="2" t="s">
        <v>38</v>
      </c>
      <c r="L16" t="s">
        <v>150</v>
      </c>
      <c r="N16" t="s">
        <v>150</v>
      </c>
    </row>
    <row r="17" spans="3:14" x14ac:dyDescent="0.25">
      <c r="C17" s="3" t="s">
        <v>152</v>
      </c>
      <c r="E17" t="s">
        <v>39</v>
      </c>
      <c r="L17" t="s">
        <v>151</v>
      </c>
      <c r="N17" t="s">
        <v>151</v>
      </c>
    </row>
    <row r="18" spans="3:14" x14ac:dyDescent="0.25">
      <c r="C18" s="3" t="s">
        <v>153</v>
      </c>
      <c r="E18" t="s">
        <v>40</v>
      </c>
      <c r="L18" t="s">
        <v>152</v>
      </c>
      <c r="N18" t="s">
        <v>152</v>
      </c>
    </row>
    <row r="19" spans="3:14" x14ac:dyDescent="0.25">
      <c r="C19" s="3" t="s">
        <v>154</v>
      </c>
      <c r="E19" t="s">
        <v>41</v>
      </c>
      <c r="L19" t="s">
        <v>153</v>
      </c>
      <c r="N19" t="s">
        <v>153</v>
      </c>
    </row>
    <row r="20" spans="3:14" x14ac:dyDescent="0.25">
      <c r="C20" s="3" t="s">
        <v>155</v>
      </c>
      <c r="E20" t="s">
        <v>42</v>
      </c>
      <c r="L20" t="s">
        <v>154</v>
      </c>
      <c r="N20" t="s">
        <v>154</v>
      </c>
    </row>
    <row r="21" spans="3:14" x14ac:dyDescent="0.25">
      <c r="C21" s="3" t="s">
        <v>156</v>
      </c>
      <c r="E21" t="s">
        <v>43</v>
      </c>
      <c r="L21" t="s">
        <v>155</v>
      </c>
      <c r="N21" t="s">
        <v>155</v>
      </c>
    </row>
    <row r="22" spans="3:14" x14ac:dyDescent="0.25">
      <c r="C22" s="3" t="s">
        <v>157</v>
      </c>
      <c r="E22" t="s">
        <v>44</v>
      </c>
      <c r="L22" t="s">
        <v>156</v>
      </c>
      <c r="N22" t="s">
        <v>156</v>
      </c>
    </row>
    <row r="23" spans="3:14" x14ac:dyDescent="0.25">
      <c r="C23" s="3" t="s">
        <v>158</v>
      </c>
      <c r="E23" t="s">
        <v>45</v>
      </c>
      <c r="L23" t="s">
        <v>157</v>
      </c>
      <c r="N23" t="s">
        <v>157</v>
      </c>
    </row>
    <row r="24" spans="3:14" x14ac:dyDescent="0.25">
      <c r="C24" s="3" t="s">
        <v>159</v>
      </c>
      <c r="L24" t="s">
        <v>158</v>
      </c>
      <c r="N24" t="s">
        <v>158</v>
      </c>
    </row>
    <row r="25" spans="3:14" x14ac:dyDescent="0.25">
      <c r="C25" s="3" t="s">
        <v>160</v>
      </c>
      <c r="E25" s="2" t="s">
        <v>46</v>
      </c>
      <c r="L25" t="s">
        <v>159</v>
      </c>
      <c r="N25" t="s">
        <v>159</v>
      </c>
    </row>
    <row r="26" spans="3:14" x14ac:dyDescent="0.25">
      <c r="C26" s="3" t="s">
        <v>161</v>
      </c>
      <c r="E26" t="s">
        <v>47</v>
      </c>
      <c r="L26" t="s">
        <v>160</v>
      </c>
      <c r="N26" t="s">
        <v>160</v>
      </c>
    </row>
    <row r="27" spans="3:14" x14ac:dyDescent="0.25">
      <c r="C27" s="3" t="s">
        <v>162</v>
      </c>
      <c r="E27" t="s">
        <v>48</v>
      </c>
      <c r="L27" t="s">
        <v>161</v>
      </c>
      <c r="N27" t="s">
        <v>161</v>
      </c>
    </row>
    <row r="28" spans="3:14" x14ac:dyDescent="0.25">
      <c r="C28" s="3" t="s">
        <v>163</v>
      </c>
      <c r="E28" t="s">
        <v>49</v>
      </c>
      <c r="L28" t="s">
        <v>162</v>
      </c>
      <c r="N28" t="s">
        <v>162</v>
      </c>
    </row>
    <row r="29" spans="3:14" x14ac:dyDescent="0.25">
      <c r="C29" s="3" t="s">
        <v>164</v>
      </c>
      <c r="E29" t="s">
        <v>50</v>
      </c>
      <c r="L29" t="s">
        <v>163</v>
      </c>
      <c r="N29" t="s">
        <v>163</v>
      </c>
    </row>
    <row r="30" spans="3:14" x14ac:dyDescent="0.25">
      <c r="C30" s="3" t="s">
        <v>165</v>
      </c>
      <c r="E30" t="s">
        <v>51</v>
      </c>
      <c r="L30" t="s">
        <v>164</v>
      </c>
      <c r="N30" t="s">
        <v>164</v>
      </c>
    </row>
    <row r="31" spans="3:14" x14ac:dyDescent="0.25">
      <c r="C31" s="3" t="s">
        <v>166</v>
      </c>
      <c r="E31" t="s">
        <v>52</v>
      </c>
      <c r="L31" t="s">
        <v>165</v>
      </c>
      <c r="N31" t="s">
        <v>165</v>
      </c>
    </row>
    <row r="32" spans="3:14" x14ac:dyDescent="0.25">
      <c r="E32" t="s">
        <v>53</v>
      </c>
      <c r="L32" t="s">
        <v>166</v>
      </c>
      <c r="N32" t="s">
        <v>166</v>
      </c>
    </row>
    <row r="33" spans="5:14" x14ac:dyDescent="0.25">
      <c r="L33" t="s">
        <v>184</v>
      </c>
      <c r="N33" t="s">
        <v>184</v>
      </c>
    </row>
    <row r="34" spans="5:14" x14ac:dyDescent="0.25">
      <c r="E34" s="2" t="s">
        <v>54</v>
      </c>
      <c r="L34" t="s">
        <v>185</v>
      </c>
      <c r="N34" t="s">
        <v>185</v>
      </c>
    </row>
    <row r="35" spans="5:14" x14ac:dyDescent="0.25">
      <c r="E35" t="s">
        <v>55</v>
      </c>
      <c r="L35" t="s">
        <v>186</v>
      </c>
      <c r="N35" t="s">
        <v>186</v>
      </c>
    </row>
    <row r="36" spans="5:14" x14ac:dyDescent="0.25">
      <c r="E36" t="s">
        <v>56</v>
      </c>
      <c r="L36" t="s">
        <v>187</v>
      </c>
      <c r="N36" t="s">
        <v>187</v>
      </c>
    </row>
    <row r="37" spans="5:14" x14ac:dyDescent="0.25">
      <c r="E37" t="s">
        <v>57</v>
      </c>
      <c r="L37" t="s">
        <v>188</v>
      </c>
      <c r="N37" t="s">
        <v>188</v>
      </c>
    </row>
    <row r="38" spans="5:14" x14ac:dyDescent="0.25">
      <c r="L38" t="s">
        <v>189</v>
      </c>
      <c r="N38" t="s">
        <v>189</v>
      </c>
    </row>
    <row r="39" spans="5:14" x14ac:dyDescent="0.25">
      <c r="E39" s="2" t="s">
        <v>58</v>
      </c>
      <c r="L39" t="s">
        <v>190</v>
      </c>
      <c r="N39" t="s">
        <v>190</v>
      </c>
    </row>
    <row r="40" spans="5:14" x14ac:dyDescent="0.25">
      <c r="E40" t="s">
        <v>59</v>
      </c>
      <c r="L40" t="s">
        <v>191</v>
      </c>
      <c r="N40" t="s">
        <v>191</v>
      </c>
    </row>
    <row r="41" spans="5:14" x14ac:dyDescent="0.25">
      <c r="E41" t="s">
        <v>60</v>
      </c>
      <c r="L41" t="s">
        <v>192</v>
      </c>
      <c r="N41" t="s">
        <v>192</v>
      </c>
    </row>
    <row r="42" spans="5:14" x14ac:dyDescent="0.25">
      <c r="E42" t="s">
        <v>61</v>
      </c>
      <c r="L42" t="s">
        <v>193</v>
      </c>
      <c r="N42" t="s">
        <v>193</v>
      </c>
    </row>
    <row r="43" spans="5:14" x14ac:dyDescent="0.25">
      <c r="E43" t="s">
        <v>62</v>
      </c>
      <c r="L43" t="s">
        <v>194</v>
      </c>
      <c r="N43" t="s">
        <v>194</v>
      </c>
    </row>
    <row r="44" spans="5:14" x14ac:dyDescent="0.25">
      <c r="E44" t="s">
        <v>63</v>
      </c>
      <c r="L44" t="s">
        <v>195</v>
      </c>
      <c r="N44" t="s">
        <v>195</v>
      </c>
    </row>
    <row r="45" spans="5:14" x14ac:dyDescent="0.25">
      <c r="E45" t="s">
        <v>64</v>
      </c>
      <c r="L45" t="s">
        <v>196</v>
      </c>
      <c r="N45" t="s">
        <v>196</v>
      </c>
    </row>
    <row r="46" spans="5:14" x14ac:dyDescent="0.25">
      <c r="E46" t="s">
        <v>65</v>
      </c>
      <c r="L46" t="s">
        <v>197</v>
      </c>
      <c r="N46" t="s">
        <v>197</v>
      </c>
    </row>
    <row r="47" spans="5:14" x14ac:dyDescent="0.25">
      <c r="L47" t="s">
        <v>198</v>
      </c>
      <c r="N47" t="s">
        <v>198</v>
      </c>
    </row>
    <row r="48" spans="5:14" x14ac:dyDescent="0.25">
      <c r="E48" s="2" t="s">
        <v>66</v>
      </c>
      <c r="L48" t="s">
        <v>199</v>
      </c>
      <c r="N48" t="s">
        <v>199</v>
      </c>
    </row>
    <row r="49" spans="5:5" x14ac:dyDescent="0.25">
      <c r="E49" t="s">
        <v>67</v>
      </c>
    </row>
    <row r="50" spans="5:5" x14ac:dyDescent="0.25">
      <c r="E50" t="s">
        <v>68</v>
      </c>
    </row>
    <row r="51" spans="5:5" x14ac:dyDescent="0.25">
      <c r="E51" t="s">
        <v>69</v>
      </c>
    </row>
    <row r="52" spans="5:5" x14ac:dyDescent="0.25">
      <c r="E52" t="s">
        <v>70</v>
      </c>
    </row>
    <row r="54" spans="5:5" x14ac:dyDescent="0.25">
      <c r="E54" s="2" t="s">
        <v>71</v>
      </c>
    </row>
    <row r="55" spans="5:5" x14ac:dyDescent="0.25">
      <c r="E55" t="s">
        <v>72</v>
      </c>
    </row>
    <row r="56" spans="5:5" x14ac:dyDescent="0.25">
      <c r="E56" t="s">
        <v>73</v>
      </c>
    </row>
    <row r="57" spans="5:5" x14ac:dyDescent="0.25">
      <c r="E57" t="s">
        <v>74</v>
      </c>
    </row>
    <row r="58" spans="5:5" x14ac:dyDescent="0.25">
      <c r="E58" t="s">
        <v>75</v>
      </c>
    </row>
    <row r="59" spans="5:5" x14ac:dyDescent="0.25">
      <c r="E59" t="s">
        <v>76</v>
      </c>
    </row>
    <row r="61" spans="5:5" x14ac:dyDescent="0.25">
      <c r="E61" s="2" t="s">
        <v>77</v>
      </c>
    </row>
    <row r="62" spans="5:5" x14ac:dyDescent="0.25">
      <c r="E62" t="s">
        <v>78</v>
      </c>
    </row>
    <row r="63" spans="5:5" x14ac:dyDescent="0.25">
      <c r="E63" t="s">
        <v>79</v>
      </c>
    </row>
    <row r="64" spans="5:5" x14ac:dyDescent="0.25">
      <c r="E64" t="s">
        <v>80</v>
      </c>
    </row>
    <row r="65" spans="5:5" x14ac:dyDescent="0.25">
      <c r="E65" t="s">
        <v>81</v>
      </c>
    </row>
    <row r="67" spans="5:5" x14ac:dyDescent="0.25">
      <c r="E67" s="2" t="s">
        <v>82</v>
      </c>
    </row>
    <row r="68" spans="5:5" x14ac:dyDescent="0.25">
      <c r="E68" t="s">
        <v>83</v>
      </c>
    </row>
    <row r="69" spans="5:5" x14ac:dyDescent="0.25">
      <c r="E69" t="s">
        <v>84</v>
      </c>
    </row>
    <row r="70" spans="5:5" x14ac:dyDescent="0.25">
      <c r="E70" t="s">
        <v>85</v>
      </c>
    </row>
    <row r="71" spans="5:5" x14ac:dyDescent="0.25">
      <c r="E71" t="s">
        <v>86</v>
      </c>
    </row>
    <row r="72" spans="5:5" x14ac:dyDescent="0.25">
      <c r="E72" t="s">
        <v>87</v>
      </c>
    </row>
    <row r="74" spans="5:5" x14ac:dyDescent="0.25">
      <c r="E74" s="2" t="s">
        <v>88</v>
      </c>
    </row>
    <row r="75" spans="5:5" x14ac:dyDescent="0.25">
      <c r="E75" t="s">
        <v>89</v>
      </c>
    </row>
    <row r="76" spans="5:5" x14ac:dyDescent="0.25">
      <c r="E76" t="s">
        <v>90</v>
      </c>
    </row>
    <row r="77" spans="5:5" x14ac:dyDescent="0.25">
      <c r="E77" t="s">
        <v>91</v>
      </c>
    </row>
    <row r="78" spans="5:5" x14ac:dyDescent="0.25">
      <c r="E78" t="s">
        <v>92</v>
      </c>
    </row>
    <row r="79" spans="5:5" x14ac:dyDescent="0.25">
      <c r="E79" t="s">
        <v>93</v>
      </c>
    </row>
    <row r="80" spans="5:5" x14ac:dyDescent="0.25">
      <c r="E80" t="s">
        <v>94</v>
      </c>
    </row>
    <row r="81" spans="5:5" x14ac:dyDescent="0.25">
      <c r="E81" t="s">
        <v>95</v>
      </c>
    </row>
    <row r="83" spans="5:5" x14ac:dyDescent="0.25">
      <c r="E83" s="2" t="s">
        <v>96</v>
      </c>
    </row>
    <row r="84" spans="5:5" x14ac:dyDescent="0.25">
      <c r="E84" t="s">
        <v>97</v>
      </c>
    </row>
    <row r="85" spans="5:5" x14ac:dyDescent="0.25">
      <c r="E85" t="s">
        <v>98</v>
      </c>
    </row>
    <row r="86" spans="5:5" x14ac:dyDescent="0.25">
      <c r="E86" t="s">
        <v>99</v>
      </c>
    </row>
    <row r="87" spans="5:5" x14ac:dyDescent="0.25">
      <c r="E87" t="s">
        <v>100</v>
      </c>
    </row>
    <row r="88" spans="5:5" x14ac:dyDescent="0.25">
      <c r="E88" t="s">
        <v>101</v>
      </c>
    </row>
    <row r="90" spans="5:5" x14ac:dyDescent="0.25">
      <c r="E90" s="2" t="s">
        <v>102</v>
      </c>
    </row>
    <row r="91" spans="5:5" x14ac:dyDescent="0.25">
      <c r="E91" t="s">
        <v>103</v>
      </c>
    </row>
    <row r="92" spans="5:5" x14ac:dyDescent="0.25">
      <c r="E92" t="s">
        <v>104</v>
      </c>
    </row>
    <row r="93" spans="5:5" x14ac:dyDescent="0.25">
      <c r="E93" t="s">
        <v>105</v>
      </c>
    </row>
    <row r="94" spans="5:5" x14ac:dyDescent="0.25">
      <c r="E94" t="s">
        <v>106</v>
      </c>
    </row>
    <row r="96" spans="5:5" x14ac:dyDescent="0.25">
      <c r="E96" s="2" t="s">
        <v>107</v>
      </c>
    </row>
    <row r="97" spans="5:5" x14ac:dyDescent="0.25">
      <c r="E97" t="s">
        <v>108</v>
      </c>
    </row>
    <row r="98" spans="5:5" x14ac:dyDescent="0.25">
      <c r="E98" t="s">
        <v>109</v>
      </c>
    </row>
    <row r="99" spans="5:5" x14ac:dyDescent="0.25">
      <c r="E99" t="s">
        <v>110</v>
      </c>
    </row>
    <row r="100" spans="5:5" x14ac:dyDescent="0.25">
      <c r="E100" t="s">
        <v>111</v>
      </c>
    </row>
    <row r="101" spans="5:5" x14ac:dyDescent="0.25">
      <c r="E101" t="s">
        <v>112</v>
      </c>
    </row>
    <row r="102" spans="5:5" x14ac:dyDescent="0.25">
      <c r="E102" t="s">
        <v>113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17</vt:i4>
      </vt:variant>
    </vt:vector>
  </HeadingPairs>
  <TitlesOfParts>
    <vt:vector size="20" baseType="lpstr">
      <vt:lpstr>Oznámení změn v projektu</vt:lpstr>
      <vt:lpstr>Data</vt:lpstr>
      <vt:lpstr>List1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2020-06-15T12:35:02Z</cp:lastPrinted>
  <dcterms:created xsi:type="dcterms:W3CDTF">2014-07-08T11:10:39Z</dcterms:created>
  <dcterms:modified xsi:type="dcterms:W3CDTF">2021-08-16T10:52:51Z</dcterms:modified>
</cp:coreProperties>
</file>