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NPV14\rdf$\olga.pavlova\Desktop\vše po Alanovi\Formuláře\"/>
    </mc:Choice>
  </mc:AlternateContent>
  <xr:revisionPtr revIDLastSave="0" documentId="8_{93331A15-BB22-4F82-A6DE-A54CB0CCAE58}" xr6:coauthVersionLast="36" xr6:coauthVersionMax="36" xr10:uidLastSave="{00000000-0000-0000-0000-000000000000}"/>
  <workbookProtection workbookAlgorithmName="SHA-512" workbookHashValue="NCDn9iaHTQmenOsy9cA/65zZuNKf4Xh2aAF1l6DNhvU+VG6H2X8BHnWAQKWJ6U2sQjYSnAdcksLiKe3XPDpmsQ==" workbookSaltValue="ds2m52+Ps8/eB0Ja1dHgZA==" workbookSpinCount="100000" lockStructure="1"/>
  <bookViews>
    <workbookView xWindow="0" yWindow="0" windowWidth="28800" windowHeight="11625" activeTab="1" xr2:uid="{00000000-000D-0000-FFFF-FFFF00000000}"/>
  </bookViews>
  <sheets>
    <sheet name="PERIODIKA 2025" sheetId="9" r:id="rId1"/>
    <sheet name="PŘEHLED DOKLADŮ" sheetId="4" r:id="rId2"/>
    <sheet name="Data" sheetId="3" state="hidden" r:id="rId3"/>
  </sheets>
  <externalReferences>
    <externalReference r:id="rId4"/>
  </externalReferences>
  <definedNames>
    <definedName name="Data">Data!$G$1:$G$48</definedName>
    <definedName name="Datum">Data!$C$1:$C$32</definedName>
    <definedName name="DPH">Data!$H$1:$H$3</definedName>
    <definedName name="elektronicky" localSheetId="2">Data!$C$2:$C$32</definedName>
    <definedName name="Kraj">Data!$F$1:$F$15</definedName>
    <definedName name="Nezisková">Data!$K$1:$K$10</definedName>
    <definedName name="Neziskové">[1]Data!$L$1:$L$10</definedName>
    <definedName name="Neziskovky">Data!$A$1:$A$10</definedName>
    <definedName name="_xlnm.Print_Area" localSheetId="0">'PERIODIKA 2025'!$A$1:$J$158</definedName>
    <definedName name="Okres">Data!$E$1:$E$104</definedName>
    <definedName name="Podnikatelské">[1]Data!$M$1:$M$5</definedName>
    <definedName name="Z_9D8F0199_9CB8_4FBA_852E_7E4A67D97509_.wvu.Cols" localSheetId="0" hidden="1">'PERIODIKA 2025'!$L:$L</definedName>
    <definedName name="Z_9D8F0199_9CB8_4FBA_852E_7E4A67D97509_.wvu.PrintArea" localSheetId="0" hidden="1">'PERIODIKA 2025'!$A$1:$J$27</definedName>
    <definedName name="zisk" localSheetId="0">Data!#REF!</definedName>
    <definedName name="zisk">Data!#REF!</definedName>
    <definedName name="Ziskovky">Data!$B$1:$B$6</definedName>
  </definedNames>
  <calcPr calcId="191029"/>
  <customWorkbookViews>
    <customWorkbookView name="Fišer Bohumil – osobní zobrazení" guid="{9D8F0199-9CB8-4FBA-852E-7E4A67D97509}" mergeInterval="0" personalView="1" maximized="1" windowWidth="1916" windowHeight="789" activeSheetId="2"/>
  </customWorkbookViews>
</workbook>
</file>

<file path=xl/calcChain.xml><?xml version="1.0" encoding="utf-8"?>
<calcChain xmlns="http://schemas.openxmlformats.org/spreadsheetml/2006/main">
  <c r="G106" i="4" l="1"/>
  <c r="H95" i="4"/>
  <c r="H93" i="4"/>
  <c r="H88" i="4"/>
  <c r="H82" i="4"/>
  <c r="H77" i="4"/>
  <c r="H70" i="4"/>
  <c r="H64" i="4"/>
  <c r="H58" i="4"/>
  <c r="H50" i="4"/>
  <c r="H42" i="4"/>
  <c r="H35" i="4"/>
  <c r="H29" i="4"/>
  <c r="G95" i="4"/>
  <c r="G93" i="4"/>
  <c r="G88" i="4"/>
  <c r="G82" i="4"/>
  <c r="G77" i="4"/>
  <c r="G70" i="4"/>
  <c r="G64" i="4"/>
  <c r="G58" i="4"/>
  <c r="G50" i="4"/>
  <c r="G42" i="4"/>
  <c r="G35" i="4"/>
  <c r="G29" i="4"/>
  <c r="I66" i="9" l="1"/>
  <c r="H121" i="9" l="1"/>
  <c r="G112" i="9"/>
  <c r="F112" i="9"/>
  <c r="H98" i="9"/>
  <c r="H99" i="9" s="1"/>
  <c r="G98" i="9"/>
  <c r="F98" i="9"/>
  <c r="I85" i="9"/>
  <c r="G84" i="9"/>
  <c r="F84" i="9"/>
  <c r="G83" i="9"/>
  <c r="G99" i="9" s="1"/>
  <c r="F83" i="9"/>
  <c r="F99" i="9" s="1"/>
  <c r="F114" i="9" s="1"/>
  <c r="I75" i="9"/>
  <c r="I65" i="9"/>
  <c r="D22" i="9"/>
  <c r="D23" i="9" s="1"/>
  <c r="F100" i="9" s="1"/>
  <c r="I34" i="9" l="1"/>
  <c r="F113" i="9"/>
  <c r="E140" i="9"/>
  <c r="G114" i="9"/>
  <c r="G113" i="9"/>
  <c r="G100" i="9"/>
  <c r="F122" i="9"/>
  <c r="F131" i="9" s="1"/>
  <c r="F136" i="9" s="1"/>
  <c r="H122" i="9"/>
  <c r="H131" i="9" s="1"/>
  <c r="H136" i="9" s="1"/>
  <c r="H19" i="4" l="1"/>
  <c r="H15" i="4"/>
  <c r="G1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Fišer Bohumil</author>
  </authors>
  <commentList>
    <comment ref="B44" authorId="0" shapeId="0" xr:uid="{0E62AFA0-6152-4586-AAC6-E7E0E9C58FB2}">
      <text>
        <r>
          <rPr>
            <b/>
            <sz val="9"/>
            <color indexed="81"/>
            <rFont val="Tahoma"/>
            <family val="2"/>
            <charset val="238"/>
          </rPr>
          <t>Pavlová Olga: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 a vyberte</t>
        </r>
      </text>
    </comment>
    <comment ref="B47" authorId="0" shapeId="0" xr:uid="{0FF3FBD2-608F-4B24-A5C0-2AA4E36E6039}">
      <text>
        <r>
          <rPr>
            <b/>
            <sz val="9"/>
            <color indexed="81"/>
            <rFont val="Tahoma"/>
            <family val="2"/>
            <charset val="238"/>
          </rPr>
          <t>Pavlová Olga: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G47" authorId="0" shapeId="0" xr:uid="{022021A8-18F4-4FF0-AD88-930643E48050}">
      <text>
        <r>
          <rPr>
            <b/>
            <sz val="9"/>
            <color indexed="81"/>
            <rFont val="Tahoma"/>
            <family val="2"/>
            <charset val="238"/>
          </rPr>
          <t>Pavlová Olga: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B52" authorId="0" shapeId="0" xr:uid="{D06F355A-61C9-4F4E-9A01-24BF1B746923}">
      <text>
        <r>
          <rPr>
            <b/>
            <sz val="9"/>
            <color indexed="81"/>
            <rFont val="Tahoma"/>
            <family val="2"/>
            <charset val="238"/>
          </rPr>
          <t>Pavlová Olga: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a vyberte</t>
        </r>
      </text>
    </comment>
    <comment ref="F52" authorId="0" shapeId="0" xr:uid="{9AE8F51A-1964-4555-8CF9-6661DD5AB105}">
      <text>
        <r>
          <rPr>
            <b/>
            <sz val="9"/>
            <color indexed="81"/>
            <rFont val="Tahoma"/>
            <family val="2"/>
            <charset val="238"/>
          </rPr>
          <t>Pavlová Olga: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a vyberte</t>
        </r>
      </text>
    </comment>
  </commentList>
</comments>
</file>

<file path=xl/sharedStrings.xml><?xml version="1.0" encoding="utf-8"?>
<sst xmlns="http://schemas.openxmlformats.org/spreadsheetml/2006/main" count="415" uniqueCount="368">
  <si>
    <t xml:space="preserve">Tematický okruh: </t>
  </si>
  <si>
    <t>1.</t>
  </si>
  <si>
    <t>Tiskárna:</t>
  </si>
  <si>
    <t>Způsob distribuce:</t>
  </si>
  <si>
    <t xml:space="preserve">Plátce DPH: </t>
  </si>
  <si>
    <t>Právní forma:</t>
  </si>
  <si>
    <t>b)  nezisková či příspěvková organizace</t>
  </si>
  <si>
    <t>IČ :</t>
  </si>
  <si>
    <t>Okres:</t>
  </si>
  <si>
    <t>Kraj:</t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</si>
  <si>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8"/>
        <color theme="1"/>
        <rFont val="Calibri"/>
        <family val="2"/>
        <charset val="238"/>
        <scheme val="minor"/>
      </rPr>
      <t xml:space="preserve"> (osoba zodpovědná za projekt):</t>
    </r>
  </si>
  <si>
    <r>
      <rPr>
        <sz val="10"/>
        <color theme="1"/>
        <rFont val="Calibri"/>
        <family val="2"/>
        <charset val="238"/>
        <scheme val="minor"/>
      </rPr>
      <t>Kontaktní adresa</t>
    </r>
    <r>
      <rPr>
        <sz val="8"/>
        <color theme="1"/>
        <rFont val="Calibri"/>
        <family val="2"/>
        <charset val="238"/>
        <scheme val="minor"/>
      </rPr>
      <t xml:space="preserve"> (je-li odlišná od sídla žadatele):</t>
    </r>
  </si>
  <si>
    <t>Tel:</t>
  </si>
  <si>
    <t>rok</t>
  </si>
  <si>
    <t>MK
literatura</t>
  </si>
  <si>
    <t>MK
ost.umění</t>
  </si>
  <si>
    <t>MK
ost. odbory</t>
  </si>
  <si>
    <t>St. fond
kultury</t>
  </si>
  <si>
    <t>Jiná mi-nisterstva</t>
  </si>
  <si>
    <t>Krajský
úřad</t>
  </si>
  <si>
    <t>Město /
obec</t>
  </si>
  <si>
    <t>Celkem</t>
  </si>
  <si>
    <t>Šéfredaktor:</t>
  </si>
  <si>
    <t>Kč</t>
  </si>
  <si>
    <t>Propagace a inzerce</t>
  </si>
  <si>
    <t>Nepřímé náklady celkem</t>
  </si>
  <si>
    <t>Předtisková příprava; graf. práce, sazba, reprografie</t>
  </si>
  <si>
    <t>Tisk, vazba, doprava</t>
  </si>
  <si>
    <t>Náklady na distribuci včetně rabatu</t>
  </si>
  <si>
    <t>Přímé náklady celkem</t>
  </si>
  <si>
    <t>Náklady celkem (přímé a nepřímé)</t>
  </si>
  <si>
    <t>Reklama, inzerce</t>
  </si>
  <si>
    <t>Ostatní příjmy (specifikujte)</t>
  </si>
  <si>
    <t>Příjmy celkem</t>
  </si>
  <si>
    <t>Dotace odd. umění MK (divadlo, hudba, výtv. umění)</t>
  </si>
  <si>
    <t>Státní fond kultury</t>
  </si>
  <si>
    <t>Celkové pokrytí nákladů</t>
  </si>
  <si>
    <t>jiný subjekt</t>
  </si>
  <si>
    <t>Středočeský kraj   20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</si>
  <si>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</si>
  <si>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</si>
  <si>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</si>
  <si>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</si>
  <si>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</si>
  <si>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</si>
  <si>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</si>
  <si>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</si>
  <si>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</si>
  <si>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</si>
  <si>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</si>
  <si>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</si>
  <si>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311   České Budějovice</t>
  </si>
  <si>
    <t>Jihočeský kraj    31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</si>
  <si>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</si>
  <si>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</si>
  <si>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</si>
  <si>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</si>
  <si>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</si>
  <si>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</si>
  <si>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</si>
  <si>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</si>
  <si>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</si>
  <si>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</si>
  <si>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</si>
  <si>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</si>
  <si>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</si>
  <si>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</si>
  <si>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</si>
  <si>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</si>
  <si>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</si>
  <si>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</si>
  <si>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</si>
  <si>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</si>
  <si>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</si>
  <si>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</si>
  <si>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</si>
  <si>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</si>
  <si>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</si>
  <si>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</si>
  <si>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</si>
  <si>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</si>
  <si>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</si>
  <si>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</si>
  <si>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</si>
  <si>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</si>
  <si>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</si>
  <si>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</si>
  <si>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</si>
  <si>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</si>
  <si>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</si>
  <si>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</si>
  <si>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</si>
  <si>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</si>
  <si>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</si>
  <si>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</si>
  <si>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</si>
  <si>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</si>
  <si>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</si>
  <si>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</si>
  <si>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</si>
  <si>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</si>
  <si>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</si>
  <si>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</si>
  <si>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</si>
  <si>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</si>
  <si>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</si>
  <si>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</si>
  <si>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</si>
  <si>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</si>
  <si>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</si>
  <si>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</si>
  <si>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</si>
  <si>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</si>
  <si>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</si>
  <si>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</si>
  <si>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</si>
  <si>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</si>
  <si>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</si>
  <si>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</si>
  <si>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</si>
  <si>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</si>
  <si>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</si>
  <si>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</si>
  <si>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</si>
  <si>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</si>
  <si>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</si>
  <si>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</si>
  <si>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>5221   obecně prosp. spol.</t>
  </si>
  <si>
    <t>5222   spolek</t>
  </si>
  <si>
    <t>5332   vysoká škola</t>
  </si>
  <si>
    <t>5212   fyzická osoba</t>
  </si>
  <si>
    <t>5213   obchodní spol.</t>
  </si>
  <si>
    <t xml:space="preserve">Hl. město Praha    10 </t>
  </si>
  <si>
    <t xml:space="preserve">Hl. město Praha   </t>
  </si>
  <si>
    <t xml:space="preserve">Jihočeský  </t>
  </si>
  <si>
    <t>Jihomoravský</t>
  </si>
  <si>
    <t xml:space="preserve">Karlovarský </t>
  </si>
  <si>
    <t>Královéhradecký</t>
  </si>
  <si>
    <t xml:space="preserve">Liberecký </t>
  </si>
  <si>
    <t xml:space="preserve">Moravskoslezský </t>
  </si>
  <si>
    <t xml:space="preserve">Olomoucký   </t>
  </si>
  <si>
    <t xml:space="preserve">Pardubický  </t>
  </si>
  <si>
    <t xml:space="preserve">Plzeňský </t>
  </si>
  <si>
    <t xml:space="preserve">Středočeský   </t>
  </si>
  <si>
    <t xml:space="preserve">Ústecký </t>
  </si>
  <si>
    <t xml:space="preserve">Vysočina  </t>
  </si>
  <si>
    <t xml:space="preserve">Zlínský </t>
  </si>
  <si>
    <t>5229   nadace, ndační fond</t>
  </si>
  <si>
    <t>5229   sdružení práv. osob</t>
  </si>
  <si>
    <t>5321  přísp. org. měst a obcí</t>
  </si>
  <si>
    <t>5323   přísp. org. kraj.úřadů</t>
  </si>
  <si>
    <t>5334   veřejná výzkumná instituce</t>
  </si>
  <si>
    <t>15. 10.</t>
  </si>
  <si>
    <t>16. 10.</t>
  </si>
  <si>
    <t>17. 10.</t>
  </si>
  <si>
    <t>18. 10.</t>
  </si>
  <si>
    <t>19. 10.</t>
  </si>
  <si>
    <t>20. 10.</t>
  </si>
  <si>
    <t>21. 10.</t>
  </si>
  <si>
    <t>22. 10.</t>
  </si>
  <si>
    <t>23. 10.</t>
  </si>
  <si>
    <t>24. 10.</t>
  </si>
  <si>
    <t>15. 09.</t>
  </si>
  <si>
    <t>16. 09.</t>
  </si>
  <si>
    <t>17. 09.</t>
  </si>
  <si>
    <t>18. 09.</t>
  </si>
  <si>
    <t>19. 09.</t>
  </si>
  <si>
    <t>20. 09.</t>
  </si>
  <si>
    <t>21. 09.</t>
  </si>
  <si>
    <t>22. 09.</t>
  </si>
  <si>
    <t>23. 09.</t>
  </si>
  <si>
    <t>24. 09.</t>
  </si>
  <si>
    <t>25. 09.</t>
  </si>
  <si>
    <t>26. 09.</t>
  </si>
  <si>
    <t>27. 09.</t>
  </si>
  <si>
    <t>28. 09.</t>
  </si>
  <si>
    <t>29. 09.</t>
  </si>
  <si>
    <t>30. 09.</t>
  </si>
  <si>
    <t>3. 10.</t>
  </si>
  <si>
    <t>4. 10.</t>
  </si>
  <si>
    <t>5. 10.</t>
  </si>
  <si>
    <t>6. 10.</t>
  </si>
  <si>
    <t>7. 10.</t>
  </si>
  <si>
    <t>8. 10.</t>
  </si>
  <si>
    <t>9. 10.</t>
  </si>
  <si>
    <t>10. 10.</t>
  </si>
  <si>
    <t>11. 10.</t>
  </si>
  <si>
    <t>12. 10.</t>
  </si>
  <si>
    <t>13. 10.</t>
  </si>
  <si>
    <t>14. 10.</t>
  </si>
  <si>
    <t>25. 10.</t>
  </si>
  <si>
    <t>26. 10.</t>
  </si>
  <si>
    <t>27. 10.</t>
  </si>
  <si>
    <t>28. 10.</t>
  </si>
  <si>
    <t>29. 10.</t>
  </si>
  <si>
    <t>30. 10.</t>
  </si>
  <si>
    <t>31. 10.</t>
  </si>
  <si>
    <t>1. 10.</t>
  </si>
  <si>
    <t>2. 10.</t>
  </si>
  <si>
    <t>označte</t>
  </si>
  <si>
    <t xml:space="preserve">označte </t>
  </si>
  <si>
    <t>Jiné odbory Ministerstva kultury (film, region. kultura)</t>
  </si>
  <si>
    <t xml:space="preserve">Předpokládaná ztráta </t>
  </si>
  <si>
    <t>(s.r.o., a.s., družstvo apod.)</t>
  </si>
  <si>
    <t>ano</t>
  </si>
  <si>
    <t>ne</t>
  </si>
  <si>
    <t>a) obchodní či jiná podnikatelská spol.; fyzická osoba</t>
  </si>
  <si>
    <r>
      <t xml:space="preserve">1.  Nepřímé (režijní) náklady </t>
    </r>
    <r>
      <rPr>
        <b/>
        <i/>
        <u/>
        <sz val="10"/>
        <color theme="1"/>
        <rFont val="Calibri"/>
        <family val="2"/>
        <charset val="238"/>
        <scheme val="minor"/>
      </rPr>
      <t>v Kč</t>
    </r>
  </si>
  <si>
    <t xml:space="preserve">Vlastní finanční vklad žadatele // Předpokládá se dokrytí nákladů na projekt z vlastních zdrojů žadatele, a to nad rámec tržeb 
a případných poskytnutých dotací či jiných zdrojů krytí.
</t>
  </si>
  <si>
    <t>Nájem kancelářských prostor</t>
  </si>
  <si>
    <t>Číslo a datum registrace (spolky, o.p.s. apod.)</t>
  </si>
  <si>
    <r>
      <rPr>
        <b/>
        <sz val="10"/>
        <color theme="1"/>
        <rFont val="Calibri"/>
        <family val="2"/>
        <charset val="238"/>
        <scheme val="minor"/>
      </rPr>
      <t>Adresa sídla příjemce</t>
    </r>
    <r>
      <rPr>
        <sz val="9"/>
        <color theme="1"/>
        <rFont val="Calibri"/>
        <family val="2"/>
        <charset val="238"/>
        <scheme val="minor"/>
      </rPr>
      <t xml:space="preserve"> (event. trvalého pobytu) podle dokladu o právní subjektivitě :</t>
    </r>
  </si>
  <si>
    <r>
      <rPr>
        <b/>
        <sz val="10"/>
        <color theme="1"/>
        <rFont val="Calibri"/>
        <family val="2"/>
        <charset val="238"/>
        <scheme val="minor"/>
      </rPr>
      <t>Vyúčtování provedl</t>
    </r>
    <r>
      <rPr>
        <sz val="8"/>
        <color theme="1"/>
        <rFont val="Calibri"/>
        <family val="2"/>
        <charset val="238"/>
        <scheme val="minor"/>
      </rPr>
      <t xml:space="preserve"> (osoba zodp. za vyúčtování):</t>
    </r>
  </si>
  <si>
    <t>Přepisy, korektury</t>
  </si>
  <si>
    <t>Mzdové náklady související s realizací včetně pojištění a odvodů</t>
  </si>
  <si>
    <t>xxx</t>
  </si>
  <si>
    <t>Odpisy, bank.poplatky, účetní služby apod.</t>
  </si>
  <si>
    <t>Nepřímé provoz. náklady, které je možno do výše 10 % hradit z dotace</t>
  </si>
  <si>
    <t>Plánované
příjmy</t>
  </si>
  <si>
    <t>Skutečné
příjmy</t>
  </si>
  <si>
    <t>Vrácené finanční prostředky:</t>
  </si>
  <si>
    <t>(uveďte datum převodu a přiložte fotokopii avíza)</t>
  </si>
  <si>
    <t xml:space="preserve">** Z nepřímých nákladů lze čerpat až do 10 % z dotace na tzv. režijní náklady, tj. na nájem kanc. prostor, energii, výdaje za poštovné, spoje a údržbu webových stránek, avšak pouze tehdy, pokud je tato nákladová položka nárokována v žádosti, schválena a uvedena v rozpisu nákladů v rozhodnutí o dotaci. Čerpání musí být doloženo v přehledu dokladů ve vyúčtování dotace. </t>
  </si>
  <si>
    <t>Čestné prohlášení k vyúčtování dotace</t>
  </si>
  <si>
    <t xml:space="preserve">Příjemce dotace čestně prohlašuje, že údaje, které uvedl ve formuláři vyúčtování, jsou úplné, správné a odpovídají skutečnosti a účetnictví příjemce, a dále že veškeré účetní doklady vztahující se k projektu jsou v případě kontroly dostupné v účetnictví příjemce. Podepisující se osoba, není-li sama příjemcem dotace, prohlašuje, že je oprávněna jednat a podepisovat jménem příjemce dotace. Podepisující se osoba si je vědoma možných správně-právních i trestněprávních důsledků nepravdivého čestného prohlášení (včetně trestného činu podvodu podle § 212 trestního zákoníku). </t>
  </si>
  <si>
    <t>V ….........................……………… .............                                      dne …………………</t>
  </si>
  <si>
    <r>
      <rPr>
        <b/>
        <u/>
        <sz val="11"/>
        <color theme="1"/>
        <rFont val="Calibri"/>
        <family val="2"/>
        <charset val="238"/>
        <scheme val="minor"/>
      </rPr>
      <t>Název periodika</t>
    </r>
    <r>
      <rPr>
        <u/>
        <sz val="11"/>
        <color theme="1"/>
        <rFont val="Calibri"/>
        <family val="2"/>
        <charset val="238"/>
        <scheme val="minor"/>
      </rPr>
      <t xml:space="preserve"> :</t>
    </r>
  </si>
  <si>
    <r>
      <t xml:space="preserve">Č. dokl. </t>
    </r>
    <r>
      <rPr>
        <b/>
        <sz val="8"/>
        <rFont val="Times New Roman"/>
        <family val="1"/>
        <charset val="238"/>
      </rPr>
      <t>(dle 
úč.evidence)</t>
    </r>
  </si>
  <si>
    <t>Dodavatel, příjemce</t>
  </si>
  <si>
    <t>Přebývající volné řádky můžete v tabulce po označení kliknutím podle potřeby odebrat či další vložit.</t>
  </si>
  <si>
    <t>V ………………… dne …………………</t>
  </si>
  <si>
    <t xml:space="preserve">       …………………….....................................................</t>
  </si>
  <si>
    <t xml:space="preserve"> jednat jménem příjemce dotace, je-li jím právnická osoba)</t>
  </si>
  <si>
    <t xml:space="preserve">Náklad periodika za rok </t>
  </si>
  <si>
    <t>Formát:</t>
  </si>
  <si>
    <t>Poznámka</t>
  </si>
  <si>
    <r>
      <t xml:space="preserve">2.  Přímé náklady  </t>
    </r>
    <r>
      <rPr>
        <b/>
        <i/>
        <u/>
        <sz val="10"/>
        <color theme="1"/>
        <rFont val="Calibri"/>
        <family val="2"/>
        <charset val="238"/>
        <scheme val="minor"/>
      </rPr>
      <t>v Kč</t>
    </r>
  </si>
  <si>
    <t>Doklady k projektu</t>
  </si>
  <si>
    <t>ad 1/  (faktura, smlouva, dohoda o provedení práce - DPP, pokladní doklad  apod.)</t>
  </si>
  <si>
    <t>VZOR</t>
  </si>
  <si>
    <r>
      <t xml:space="preserve">Číslo dokl.
</t>
    </r>
    <r>
      <rPr>
        <i/>
        <sz val="8"/>
        <rFont val="Times New Roman"/>
        <family val="1"/>
        <charset val="238"/>
      </rPr>
      <t>(dle účetní
evidence)</t>
    </r>
  </si>
  <si>
    <r>
      <t xml:space="preserve">Uvést slovy druh dokladu  ad </t>
    </r>
    <r>
      <rPr>
        <i/>
        <vertAlign val="superscript"/>
        <sz val="9"/>
        <rFont val="Times New Roman"/>
        <family val="1"/>
        <charset val="238"/>
      </rPr>
      <t>1/</t>
    </r>
  </si>
  <si>
    <t>Datum úhrady,
zaúčtování
(den, měs., rok)</t>
  </si>
  <si>
    <t>Skutečnost
celkem v Kč</t>
  </si>
  <si>
    <t>Hrazeno 
z dotace</t>
  </si>
  <si>
    <t>Honoráře umělecké</t>
  </si>
  <si>
    <t>pokl/13116</t>
  </si>
  <si>
    <t>dohoda - DPP</t>
  </si>
  <si>
    <t>30.7.2015</t>
  </si>
  <si>
    <t>Václav Zoul</t>
  </si>
  <si>
    <t>BV 13/2015</t>
  </si>
  <si>
    <t>smlouva/ b.výpis</t>
  </si>
  <si>
    <t>Karla Vaňková</t>
  </si>
  <si>
    <t>při větším množství dokladů stejného druhu</t>
  </si>
  <si>
    <t>soupis 1</t>
  </si>
  <si>
    <t>dohody - DPP</t>
  </si>
  <si>
    <t>viz příloha</t>
  </si>
  <si>
    <t>MEZISOUČET</t>
  </si>
  <si>
    <t>FA 192015</t>
  </si>
  <si>
    <t>faktura</t>
  </si>
  <si>
    <r>
      <t xml:space="preserve">Uvést slovy druh dokladu ad </t>
    </r>
    <r>
      <rPr>
        <b/>
        <vertAlign val="superscript"/>
        <sz val="9"/>
        <rFont val="Times New Roman"/>
        <family val="1"/>
        <charset val="238"/>
      </rPr>
      <t>1/</t>
    </r>
  </si>
  <si>
    <r>
      <t xml:space="preserve">Uvést KONKRÉTNĚ předmět platby ad </t>
    </r>
    <r>
      <rPr>
        <b/>
        <vertAlign val="superscript"/>
        <sz val="9"/>
        <rFont val="Times New Roman"/>
        <family val="1"/>
        <charset val="238"/>
      </rPr>
      <t>2/</t>
    </r>
  </si>
  <si>
    <t>SOUČET CELKEM</t>
  </si>
  <si>
    <t xml:space="preserve">Předtisková příprava, graf. práce, sazba, reprografie    </t>
  </si>
  <si>
    <t>/ INTERNETOVÁ PERIODIKA_webhosting, grafika stránek, programování, databáze</t>
  </si>
  <si>
    <t>Nájem redakčních prostor</t>
  </si>
  <si>
    <r>
      <t>I.</t>
    </r>
    <r>
      <rPr>
        <b/>
        <sz val="11"/>
        <color theme="1"/>
        <rFont val="Calibri"/>
        <family val="2"/>
        <charset val="238"/>
        <scheme val="minor"/>
      </rPr>
      <t xml:space="preserve">    Údaje o projektu</t>
    </r>
    <r>
      <rPr>
        <sz val="10"/>
        <color theme="1"/>
        <rFont val="Calibri"/>
        <family val="2"/>
        <charset val="238"/>
        <scheme val="minor"/>
      </rPr>
      <t xml:space="preserve"> (účel použití dotace)</t>
    </r>
  </si>
  <si>
    <t>III. Údaje o příjemci dotace</t>
  </si>
  <si>
    <t>Přehled o dotacích poskytnutých žadateli na tento projekt v minulých letech :</t>
  </si>
  <si>
    <r>
      <t xml:space="preserve">Právní subjektivita </t>
    </r>
    <r>
      <rPr>
        <sz val="8"/>
        <color theme="1"/>
        <rFont val="Calibri"/>
        <family val="2"/>
        <charset val="238"/>
        <scheme val="minor"/>
      </rPr>
      <t/>
    </r>
  </si>
  <si>
    <t>Předpokl.
náklady</t>
  </si>
  <si>
    <t>Skutečné 
celk. náklady</t>
  </si>
  <si>
    <t>IV c)    ZDROJE KRYTÍ NÁKLADŮ NA PROJEKT</t>
  </si>
  <si>
    <t>Plánované
zdroje</t>
  </si>
  <si>
    <t>Skutečnost</t>
  </si>
  <si>
    <t>Dotace z odd. literatury</t>
  </si>
  <si>
    <t>Příjmy z realizace projektu</t>
  </si>
  <si>
    <t xml:space="preserve">Event. zahraniční finanční zdroje </t>
  </si>
  <si>
    <t>Celková bilance (ztráta - / zisk +)</t>
  </si>
  <si>
    <t>Podíl dotace na celkových nákladech:</t>
  </si>
  <si>
    <t>Mail:</t>
  </si>
  <si>
    <t>Nestátní nezisková organizace*</t>
  </si>
  <si>
    <t>Nepřímé náklady bez mezd, odpisů, bank. popl. a účetních služeb</t>
  </si>
  <si>
    <t xml:space="preserve">Průměrná sazba honoráře za 1 NS (původní text / překlad) </t>
  </si>
  <si>
    <t>IV. a)    NÁKLADY NA PROJEKT</t>
  </si>
  <si>
    <t>IV. b)     PŘÍJMY Z REALIZACE PROJEKTU</t>
  </si>
  <si>
    <t>Ostatní náklady (specifikujte)</t>
  </si>
  <si>
    <t>Interntetová periodika - webhosting, programování, databáze</t>
  </si>
  <si>
    <t>Č. účtu, ze kterého byla dotace čerpána</t>
  </si>
  <si>
    <t xml:space="preserve">Výrobní cena jednoho výtisku časopisu </t>
  </si>
  <si>
    <t>Sponzoring, finanční dary vázané na projekt</t>
  </si>
  <si>
    <t>Ostatní zdroje krytí</t>
  </si>
  <si>
    <t>Alkapress, s.r.o., Kladno</t>
  </si>
  <si>
    <t>Sazba</t>
  </si>
  <si>
    <t>Fotografické práce</t>
  </si>
  <si>
    <t>Ilustrace</t>
  </si>
  <si>
    <t>Autorské honoráře - soupis dohod</t>
  </si>
  <si>
    <t>Předtisková příprava, sazba, reprografie</t>
  </si>
  <si>
    <t>Předtisková příprava</t>
  </si>
  <si>
    <t>Lakrimo, s.r.o., Praha 4</t>
  </si>
  <si>
    <t>Honoráře texty, překlady</t>
  </si>
  <si>
    <t>Honoráře ilustrace, fotografie</t>
  </si>
  <si>
    <t>Propagace, inzerce</t>
  </si>
  <si>
    <t>Mzdové náklady u NNO</t>
  </si>
  <si>
    <t>ad 2/  (autorský honorář, grafické práce, propagace, tisk, distribuce  apod.)
Uvedení neúplných či obecných údajů je důvodem k přepracování vyúčtování.</t>
  </si>
  <si>
    <t>PŘÍJMY</t>
  </si>
  <si>
    <r>
      <t xml:space="preserve">Formulář lze případně nahradit účetní sestavou prokazující čerpání prostředků na realizaci projektu </t>
    </r>
    <r>
      <rPr>
        <u/>
        <sz val="9"/>
        <rFont val="Times New Roman"/>
        <family val="1"/>
        <charset val="238"/>
      </rPr>
      <t>s označením nákladových položek hrazených ze státní dotace,
tzn. je třeba zřetelně vyznačit všechny údaje, které jsou vyžadovány v této přehledné tabulce</t>
    </r>
    <r>
      <rPr>
        <sz val="9"/>
        <rFont val="Times New Roman"/>
        <family val="1"/>
        <charset val="238"/>
      </rPr>
      <t>.</t>
    </r>
  </si>
  <si>
    <t>Ostatní služby, ostatní náklady</t>
  </si>
  <si>
    <t>Uvést KONKRÉTNĚ předmět platby  ad 2/
event. druh příjmu</t>
  </si>
  <si>
    <t>Dodavatel, příjemce,
u příjmů plátce (distributor,
předplatné apod.)</t>
  </si>
  <si>
    <t>Redakční zpracování textů, redakce, editace</t>
  </si>
  <si>
    <t>Tržby z prodeje služeb, reklama, inzerce</t>
  </si>
  <si>
    <t>Distribuce, poštovné za distribuci</t>
  </si>
  <si>
    <t>30/7/2015</t>
  </si>
  <si>
    <t>Autorský honorář</t>
  </si>
  <si>
    <t>Pavel Janík</t>
  </si>
  <si>
    <t>pokl/13117</t>
  </si>
  <si>
    <t>FA 62/2015</t>
  </si>
  <si>
    <t>(Číslo účtu příjemce dotace)</t>
  </si>
  <si>
    <t>Další nepřímé náklady:</t>
  </si>
  <si>
    <r>
      <rPr>
        <sz val="9"/>
        <color theme="1"/>
        <rFont val="Calibri"/>
        <family val="2"/>
        <charset val="238"/>
        <scheme val="minor"/>
      </rPr>
      <t xml:space="preserve">Provozní náklady a nákup služeb </t>
    </r>
    <r>
      <rPr>
        <sz val="8"/>
        <color theme="1"/>
        <rFont val="Calibri"/>
        <family val="2"/>
        <charset val="238"/>
        <scheme val="minor"/>
      </rPr>
      <t>(energie, spoje, web.stránky)</t>
    </r>
  </si>
  <si>
    <t>Honorářové náklady</t>
  </si>
  <si>
    <t>Redakční zpracování</t>
  </si>
  <si>
    <t>přepisy, korektury</t>
  </si>
  <si>
    <t>Tržby</t>
  </si>
  <si>
    <t>Prodej celkem</t>
  </si>
  <si>
    <t>max.</t>
  </si>
  <si>
    <t>Název projektu :</t>
  </si>
  <si>
    <t xml:space="preserve">ISSN:   </t>
  </si>
  <si>
    <t>Náklad (počet ks) /1 číslo periodika:</t>
  </si>
  <si>
    <t>(více v popisu projektu)</t>
  </si>
  <si>
    <t>Rozsah (počet tiskových stran /1 číslo)</t>
  </si>
  <si>
    <t>Průměrná cena zlevněného výtisku :</t>
  </si>
  <si>
    <t>Vydavatelské parametry  a některé ekonomické ukazatele u tištěných periodik</t>
  </si>
  <si>
    <r>
      <rPr>
        <b/>
        <u/>
        <sz val="10"/>
        <color theme="1"/>
        <rFont val="Calibri"/>
        <family val="2"/>
        <charset val="238"/>
        <scheme val="minor"/>
      </rPr>
      <t>INTERNETOVÁ PERIODIKA</t>
    </r>
    <r>
      <rPr>
        <b/>
        <sz val="10"/>
        <color theme="1"/>
        <rFont val="Calibri"/>
        <family val="2"/>
        <charset val="238"/>
        <scheme val="minor"/>
      </rPr>
      <t xml:space="preserve"> / 
event. elektronická verze tištěného periodika /</t>
    </r>
    <r>
      <rPr>
        <b/>
        <u/>
        <sz val="10"/>
        <color theme="1"/>
        <rFont val="Calibri"/>
        <family val="2"/>
        <charset val="238"/>
        <scheme val="minor"/>
      </rPr>
      <t xml:space="preserve"> NÁZEV</t>
    </r>
  </si>
  <si>
    <r>
      <rPr>
        <b/>
        <sz val="10"/>
        <color theme="1"/>
        <rFont val="Calibri"/>
        <family val="2"/>
        <charset val="238"/>
        <scheme val="minor"/>
      </rPr>
      <t>II.</t>
    </r>
    <r>
      <rPr>
        <sz val="10"/>
        <color theme="1"/>
        <rFont val="Calibri"/>
        <family val="2"/>
        <charset val="238"/>
        <scheme val="minor"/>
      </rPr>
      <t xml:space="preserve">   </t>
    </r>
    <r>
      <rPr>
        <b/>
        <sz val="10"/>
        <color theme="1"/>
        <rFont val="Calibri"/>
        <family val="2"/>
        <charset val="238"/>
        <scheme val="minor"/>
      </rPr>
      <t xml:space="preserve"> Slovní zhodnocení projektu je součástí tohoto vyúčtování
        </t>
    </r>
    <r>
      <rPr>
        <sz val="10"/>
        <color theme="1"/>
        <rFont val="Calibri"/>
        <family val="2"/>
        <charset val="238"/>
        <scheme val="minor"/>
      </rPr>
      <t>Zpracujte v samostatné příloze podle zadané struktury.</t>
    </r>
  </si>
  <si>
    <r>
      <t>Název žadatele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podle údajů v dokladu o práv. osobnosti žadatele :</t>
    </r>
  </si>
  <si>
    <t>Nárokované mzdové nákl. u nezisk.org. (30 % z prostředků dotace)</t>
  </si>
  <si>
    <t>Limit dotace do 70 % z výše nákladů</t>
  </si>
  <si>
    <r>
      <t xml:space="preserve">Jiné ústřední orgány </t>
    </r>
    <r>
      <rPr>
        <i/>
        <sz val="9"/>
        <color theme="1"/>
        <rFont val="Calibri"/>
        <family val="2"/>
        <charset val="238"/>
        <scheme val="minor"/>
      </rPr>
      <t>(ministerstva bez MK)</t>
    </r>
  </si>
  <si>
    <r>
      <t xml:space="preserve">Orgány státní správy či samosprávy </t>
    </r>
    <r>
      <rPr>
        <i/>
        <sz val="9"/>
        <color theme="1"/>
        <rFont val="Calibri"/>
        <family val="2"/>
        <charset val="238"/>
        <scheme val="minor"/>
      </rPr>
      <t>(kraje, města, obce)</t>
    </r>
  </si>
  <si>
    <t>Poskytnutá dotace v r. 2023</t>
  </si>
  <si>
    <t>Počet volně prodaných výtisků odhad/číslo:</t>
  </si>
  <si>
    <t>Počet předplatitelů:</t>
  </si>
  <si>
    <t>Počet výtisků prod. za sníženou cenu  odhad/číslo:</t>
  </si>
  <si>
    <t>Počet neprodaných či vrácených výtisků odhad/číslo:</t>
  </si>
  <si>
    <t>Remitenda v %:</t>
  </si>
  <si>
    <t>Průměrná cena zlevněného výtisku:</t>
  </si>
  <si>
    <r>
      <t>Prodejní cena/kus v přímém prodeji v Kč</t>
    </r>
    <r>
      <rPr>
        <sz val="8"/>
        <color theme="1"/>
        <rFont val="Calibri"/>
        <family val="2"/>
        <charset val="238"/>
        <scheme val="minor"/>
      </rPr>
      <t xml:space="preserve"> (včetně DPH):</t>
    </r>
  </si>
  <si>
    <r>
      <t>Prodejní cena/kus v předplatném v Kč</t>
    </r>
    <r>
      <rPr>
        <sz val="8"/>
        <color theme="1"/>
        <rFont val="Calibri"/>
        <family val="2"/>
        <charset val="238"/>
        <scheme val="minor"/>
      </rPr>
      <t xml:space="preserve"> (včetně DPH):</t>
    </r>
  </si>
  <si>
    <t>Periodicita  ( počet čísel / rok ):</t>
  </si>
  <si>
    <t>Příloha(y) - název:</t>
  </si>
  <si>
    <t>Papír:</t>
  </si>
  <si>
    <t>Vazba:</t>
  </si>
  <si>
    <t>Evidenční číslo MK (u tištěných periodik):</t>
  </si>
  <si>
    <t>Rozhodnutí o dotaci č.j. MK:</t>
  </si>
  <si>
    <t>Dostupnost na internetu / web. adresa:</t>
  </si>
  <si>
    <t>Barevnost:</t>
  </si>
  <si>
    <r>
      <rPr>
        <b/>
        <sz val="10"/>
        <color theme="1"/>
        <rFont val="Calibri"/>
        <family val="2"/>
        <charset val="238"/>
        <scheme val="minor"/>
      </rPr>
      <t>Kopie vyúčtování s přílohami zaslána</t>
    </r>
    <r>
      <rPr>
        <sz val="9"/>
        <color theme="1"/>
        <rFont val="Calibri"/>
        <family val="2"/>
        <charset val="238"/>
        <scheme val="minor"/>
      </rPr>
      <t xml:space="preserve"> elektronicky mailem                        dne:</t>
    </r>
  </si>
  <si>
    <r>
      <rPr>
        <b/>
        <sz val="10"/>
        <color theme="1"/>
        <rFont val="Calibri"/>
        <family val="2"/>
        <charset val="238"/>
        <scheme val="minor"/>
      </rPr>
      <t>Průběžná zpráva o projektu zaslána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dne:</t>
    </r>
  </si>
  <si>
    <t>Aktualizace webových stránek:</t>
  </si>
  <si>
    <t>Předpokládaný rozsah - počet rukopisných stran / měsíc:</t>
  </si>
  <si>
    <t>Počet unikátních návštěvníků / měsíc:</t>
  </si>
  <si>
    <t>Počet načtených stránek / měsíc:</t>
  </si>
  <si>
    <t xml:space="preserve">
</t>
  </si>
  <si>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Dotační řízení - literatura / podpora vydávání periodik
Vyúčtování dotace z rozpočtu MK na rok 2025  </t>
    </r>
    <r>
      <rPr>
        <sz val="10"/>
        <color theme="1"/>
        <rFont val="Calibri"/>
        <family val="2"/>
        <charset val="238"/>
        <scheme val="minor"/>
      </rPr>
      <t xml:space="preserve"> (termín využití dotace)</t>
    </r>
  </si>
  <si>
    <t xml:space="preserve"> (jméno, příjmení a funkce příjemce dotace, resp. osoby oprávněné 
 jednat jménem příjemce dotace, je-li jím právnická osoba)</t>
  </si>
  <si>
    <t xml:space="preserve">                 (jméno, příjmení a funkce příjemce dotace, resp. osoby oprávněné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</si>
</sst>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Kč&quot;"/>
    <numFmt numFmtId="165" formatCode="#,##0.00\ &quot;Kč&quot;"/>
    <numFmt numFmtId="166" formatCode="0.0"/>
    <numFmt numFmtId="167" formatCode="0.0%"/>
  </numFmts>
  <fonts count="5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sz val="10"/>
      <name val="Arial CE"/>
      <charset val="238"/>
    </font>
    <font>
      <sz val="9"/>
      <name val="Arial CE"/>
      <charset val="238"/>
    </font>
    <font>
      <u/>
      <sz val="9"/>
      <name val="Times New Roman"/>
      <family val="1"/>
      <charset val="238"/>
    </font>
    <font>
      <b/>
      <u/>
      <sz val="8"/>
      <color rgb="FF0000FF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color theme="3" tint="-0.249977111117893"/>
      <name val="Times New Roman"/>
      <family val="1"/>
      <charset val="238"/>
    </font>
    <font>
      <sz val="10"/>
      <color theme="3" tint="-0.249977111117893"/>
      <name val="Times New Roman"/>
      <family val="1"/>
      <charset val="238"/>
    </font>
    <font>
      <b/>
      <sz val="10"/>
      <color theme="3" tint="-0.249977111117893"/>
      <name val="Times New Roman"/>
      <family val="1"/>
      <charset val="238"/>
    </font>
    <font>
      <i/>
      <sz val="10"/>
      <color theme="3" tint="-0.249977111117893"/>
      <name val="Times New Roman"/>
      <family val="1"/>
      <charset val="238"/>
    </font>
    <font>
      <sz val="11"/>
      <color theme="3" tint="-0.249977111117893"/>
      <name val="Calibri"/>
      <family val="2"/>
      <charset val="238"/>
      <scheme val="minor"/>
    </font>
    <font>
      <b/>
      <u/>
      <sz val="8"/>
      <color theme="3" tint="-0.249977111117893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F0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56">
    <xf numFmtId="0" fontId="0" fillId="0" borderId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1" fillId="0" borderId="0" applyFont="0" applyFill="0" applyBorder="0" applyAlignment="0" applyProtection="0"/>
  </cellStyleXfs>
  <cellXfs count="647">
    <xf numFmtId="0" fontId="0" fillId="0" borderId="0" xfId="0"/>
    <xf numFmtId="14" fontId="0" fillId="0" borderId="0" xfId="0" applyNumberFormat="1"/>
    <xf numFmtId="0" fontId="2" fillId="0" borderId="0" xfId="0" applyFont="1"/>
    <xf numFmtId="0" fontId="0" fillId="0" borderId="0" xfId="0" applyFont="1"/>
    <xf numFmtId="16" fontId="0" fillId="0" borderId="0" xfId="0" applyNumberFormat="1"/>
    <xf numFmtId="0" fontId="18" fillId="0" borderId="0" xfId="0" applyFont="1"/>
    <xf numFmtId="49" fontId="25" fillId="6" borderId="19" xfId="0" applyNumberFormat="1" applyFont="1" applyFill="1" applyBorder="1" applyProtection="1"/>
    <xf numFmtId="49" fontId="25" fillId="6" borderId="0" xfId="0" applyNumberFormat="1" applyFont="1" applyFill="1" applyBorder="1" applyProtection="1"/>
    <xf numFmtId="3" fontId="29" fillId="6" borderId="8" xfId="0" applyNumberFormat="1" applyFont="1" applyFill="1" applyBorder="1" applyProtection="1"/>
    <xf numFmtId="3" fontId="25" fillId="0" borderId="7" xfId="0" applyNumberFormat="1" applyFont="1" applyFill="1" applyBorder="1" applyProtection="1">
      <protection locked="0"/>
    </xf>
    <xf numFmtId="3" fontId="25" fillId="0" borderId="23" xfId="0" applyNumberFormat="1" applyFont="1" applyFill="1" applyBorder="1" applyProtection="1">
      <protection locked="0"/>
    </xf>
    <xf numFmtId="3" fontId="25" fillId="0" borderId="39" xfId="0" applyNumberFormat="1" applyFont="1" applyFill="1" applyBorder="1" applyProtection="1">
      <protection locked="0"/>
    </xf>
    <xf numFmtId="49" fontId="41" fillId="0" borderId="0" xfId="0" applyNumberFormat="1" applyFont="1" applyProtection="1"/>
    <xf numFmtId="3" fontId="25" fillId="6" borderId="8" xfId="0" applyNumberFormat="1" applyFont="1" applyFill="1" applyBorder="1" applyProtection="1"/>
    <xf numFmtId="49" fontId="25" fillId="0" borderId="36" xfId="0" applyNumberFormat="1" applyFont="1" applyFill="1" applyBorder="1" applyProtection="1">
      <protection locked="0"/>
    </xf>
    <xf numFmtId="3" fontId="25" fillId="0" borderId="12" xfId="0" applyNumberFormat="1" applyFont="1" applyFill="1" applyBorder="1" applyProtection="1">
      <protection locked="0"/>
    </xf>
    <xf numFmtId="49" fontId="36" fillId="0" borderId="0" xfId="0" applyNumberFormat="1" applyFont="1" applyProtection="1"/>
    <xf numFmtId="49" fontId="25" fillId="0" borderId="12" xfId="0" applyNumberFormat="1" applyFont="1" applyFill="1" applyBorder="1" applyProtection="1">
      <protection locked="0"/>
    </xf>
    <xf numFmtId="49" fontId="25" fillId="0" borderId="35" xfId="0" applyNumberFormat="1" applyFont="1" applyFill="1" applyBorder="1" applyProtection="1">
      <protection locked="0"/>
    </xf>
    <xf numFmtId="3" fontId="25" fillId="0" borderId="20" xfId="0" applyNumberFormat="1" applyFont="1" applyFill="1" applyBorder="1" applyProtection="1">
      <protection locked="0"/>
    </xf>
    <xf numFmtId="3" fontId="25" fillId="6" borderId="17" xfId="0" applyNumberFormat="1" applyFont="1" applyFill="1" applyBorder="1" applyProtection="1"/>
    <xf numFmtId="3" fontId="29" fillId="0" borderId="12" xfId="0" applyNumberFormat="1" applyFont="1" applyFill="1" applyBorder="1" applyProtection="1">
      <protection locked="0"/>
    </xf>
    <xf numFmtId="3" fontId="25" fillId="0" borderId="35" xfId="0" applyNumberFormat="1" applyFont="1" applyFill="1" applyBorder="1" applyProtection="1">
      <protection locked="0"/>
    </xf>
    <xf numFmtId="49" fontId="25" fillId="0" borderId="0" xfId="0" applyNumberFormat="1" applyFont="1" applyFill="1" applyProtection="1"/>
    <xf numFmtId="0" fontId="25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left"/>
      <protection locked="0"/>
    </xf>
    <xf numFmtId="0" fontId="25" fillId="0" borderId="0" xfId="0" applyFont="1" applyBorder="1" applyProtection="1">
      <protection locked="0"/>
    </xf>
    <xf numFmtId="49" fontId="27" fillId="0" borderId="0" xfId="0" applyNumberFormat="1" applyFont="1" applyProtection="1"/>
    <xf numFmtId="49" fontId="25" fillId="4" borderId="0" xfId="0" applyNumberFormat="1" applyFont="1" applyFill="1" applyProtection="1"/>
    <xf numFmtId="49" fontId="29" fillId="4" borderId="0" xfId="0" applyNumberFormat="1" applyFont="1" applyFill="1" applyProtection="1"/>
    <xf numFmtId="49" fontId="25" fillId="4" borderId="0" xfId="0" applyNumberFormat="1" applyFont="1" applyFill="1" applyBorder="1" applyProtection="1"/>
    <xf numFmtId="49" fontId="30" fillId="5" borderId="19" xfId="0" applyNumberFormat="1" applyFont="1" applyFill="1" applyBorder="1" applyProtection="1"/>
    <xf numFmtId="49" fontId="30" fillId="5" borderId="0" xfId="0" applyNumberFormat="1" applyFont="1" applyFill="1" applyBorder="1" applyProtection="1"/>
    <xf numFmtId="49" fontId="28" fillId="5" borderId="0" xfId="0" applyNumberFormat="1" applyFont="1" applyFill="1" applyBorder="1" applyProtection="1"/>
    <xf numFmtId="49" fontId="28" fillId="5" borderId="26" xfId="0" applyNumberFormat="1" applyFont="1" applyFill="1" applyBorder="1" applyProtection="1"/>
    <xf numFmtId="49" fontId="30" fillId="5" borderId="16" xfId="0" applyNumberFormat="1" applyFont="1" applyFill="1" applyBorder="1" applyProtection="1"/>
    <xf numFmtId="49" fontId="30" fillId="5" borderId="17" xfId="0" applyNumberFormat="1" applyFont="1" applyFill="1" applyBorder="1" applyProtection="1"/>
    <xf numFmtId="49" fontId="30" fillId="5" borderId="15" xfId="0" applyNumberFormat="1" applyFont="1" applyFill="1" applyBorder="1" applyProtection="1"/>
    <xf numFmtId="49" fontId="35" fillId="4" borderId="0" xfId="0" applyNumberFormat="1" applyFont="1" applyFill="1" applyBorder="1" applyProtection="1"/>
    <xf numFmtId="49" fontId="27" fillId="4" borderId="0" xfId="0" applyNumberFormat="1" applyFont="1" applyFill="1" applyBorder="1" applyProtection="1"/>
    <xf numFmtId="49" fontId="25" fillId="4" borderId="25" xfId="0" applyNumberFormat="1" applyFont="1" applyFill="1" applyBorder="1" applyProtection="1"/>
    <xf numFmtId="49" fontId="25" fillId="4" borderId="23" xfId="0" applyNumberFormat="1" applyFont="1" applyFill="1" applyBorder="1" applyProtection="1"/>
    <xf numFmtId="3" fontId="25" fillId="4" borderId="23" xfId="0" applyNumberFormat="1" applyFont="1" applyFill="1" applyBorder="1" applyProtection="1"/>
    <xf numFmtId="3" fontId="29" fillId="4" borderId="8" xfId="0" applyNumberFormat="1" applyFont="1" applyFill="1" applyBorder="1" applyProtection="1"/>
    <xf numFmtId="0" fontId="25" fillId="5" borderId="0" xfId="0" applyFont="1" applyFill="1" applyProtection="1"/>
    <xf numFmtId="0" fontId="25" fillId="5" borderId="0" xfId="0" applyFont="1" applyFill="1" applyBorder="1" applyAlignment="1" applyProtection="1">
      <alignment horizontal="left"/>
    </xf>
    <xf numFmtId="0" fontId="28" fillId="5" borderId="0" xfId="0" applyFont="1" applyFill="1" applyAlignment="1" applyProtection="1">
      <alignment horizontal="center"/>
    </xf>
    <xf numFmtId="0" fontId="28" fillId="5" borderId="0" xfId="0" applyFont="1" applyFill="1" applyBorder="1" applyAlignment="1" applyProtection="1">
      <alignment horizontal="center"/>
    </xf>
    <xf numFmtId="0" fontId="28" fillId="5" borderId="0" xfId="0" applyFont="1" applyFill="1" applyAlignment="1" applyProtection="1">
      <alignment horizontal="left"/>
    </xf>
    <xf numFmtId="0" fontId="33" fillId="5" borderId="0" xfId="0" applyFont="1" applyFill="1" applyAlignment="1" applyProtection="1">
      <alignment horizontal="left"/>
    </xf>
    <xf numFmtId="0" fontId="28" fillId="5" borderId="0" xfId="0" applyFont="1" applyFill="1" applyBorder="1" applyProtection="1"/>
    <xf numFmtId="0" fontId="28" fillId="5" borderId="0" xfId="0" applyFont="1" applyFill="1" applyProtection="1"/>
    <xf numFmtId="49" fontId="25" fillId="2" borderId="19" xfId="0" applyNumberFormat="1" applyFont="1" applyFill="1" applyBorder="1" applyProtection="1"/>
    <xf numFmtId="49" fontId="25" fillId="2" borderId="0" xfId="0" applyNumberFormat="1" applyFont="1" applyFill="1" applyBorder="1" applyProtection="1"/>
    <xf numFmtId="3" fontId="25" fillId="2" borderId="17" xfId="0" applyNumberFormat="1" applyFont="1" applyFill="1" applyBorder="1" applyProtection="1"/>
    <xf numFmtId="3" fontId="25" fillId="2" borderId="8" xfId="0" applyNumberFormat="1" applyFont="1" applyFill="1" applyBorder="1" applyProtection="1"/>
    <xf numFmtId="49" fontId="25" fillId="2" borderId="9" xfId="0" applyNumberFormat="1" applyFont="1" applyFill="1" applyBorder="1" applyProtection="1"/>
    <xf numFmtId="49" fontId="25" fillId="2" borderId="7" xfId="0" applyNumberFormat="1" applyFont="1" applyFill="1" applyBorder="1" applyProtection="1"/>
    <xf numFmtId="3" fontId="25" fillId="2" borderId="7" xfId="0" applyNumberFormat="1" applyFont="1" applyFill="1" applyBorder="1" applyProtection="1"/>
    <xf numFmtId="49" fontId="27" fillId="7" borderId="0" xfId="0" applyNumberFormat="1" applyFont="1" applyFill="1" applyBorder="1" applyProtection="1"/>
    <xf numFmtId="49" fontId="29" fillId="7" borderId="17" xfId="0" applyNumberFormat="1" applyFont="1" applyFill="1" applyBorder="1" applyProtection="1"/>
    <xf numFmtId="49" fontId="25" fillId="7" borderId="17" xfId="0" applyNumberFormat="1" applyFont="1" applyFill="1" applyBorder="1" applyProtection="1"/>
    <xf numFmtId="49" fontId="36" fillId="3" borderId="20" xfId="0" applyNumberFormat="1" applyFont="1" applyFill="1" applyBorder="1" applyAlignment="1" applyProtection="1">
      <alignment wrapText="1"/>
    </xf>
    <xf numFmtId="49" fontId="38" fillId="3" borderId="20" xfId="0" applyNumberFormat="1" applyFont="1" applyFill="1" applyBorder="1" applyAlignment="1" applyProtection="1">
      <alignment wrapText="1"/>
    </xf>
    <xf numFmtId="49" fontId="37" fillId="3" borderId="20" xfId="0" applyNumberFormat="1" applyFont="1" applyFill="1" applyBorder="1" applyAlignment="1" applyProtection="1">
      <alignment wrapText="1"/>
    </xf>
    <xf numFmtId="49" fontId="43" fillId="3" borderId="35" xfId="0" applyNumberFormat="1" applyFont="1" applyFill="1" applyBorder="1" applyProtection="1"/>
    <xf numFmtId="49" fontId="44" fillId="3" borderId="35" xfId="0" applyNumberFormat="1" applyFont="1" applyFill="1" applyBorder="1" applyProtection="1"/>
    <xf numFmtId="49" fontId="43" fillId="3" borderId="25" xfId="0" applyNumberFormat="1" applyFont="1" applyFill="1" applyBorder="1" applyProtection="1"/>
    <xf numFmtId="3" fontId="45" fillId="3" borderId="12" xfId="0" applyNumberFormat="1" applyFont="1" applyFill="1" applyBorder="1" applyProtection="1"/>
    <xf numFmtId="3" fontId="45" fillId="3" borderId="23" xfId="0" applyNumberFormat="1" applyFont="1" applyFill="1" applyBorder="1" applyProtection="1"/>
    <xf numFmtId="49" fontId="45" fillId="3" borderId="35" xfId="0" applyNumberFormat="1" applyFont="1" applyFill="1" applyBorder="1" applyProtection="1"/>
    <xf numFmtId="49" fontId="45" fillId="3" borderId="25" xfId="0" applyNumberFormat="1" applyFont="1" applyFill="1" applyBorder="1" applyProtection="1"/>
    <xf numFmtId="3" fontId="45" fillId="3" borderId="38" xfId="0" applyNumberFormat="1" applyFont="1" applyFill="1" applyBorder="1" applyProtection="1"/>
    <xf numFmtId="3" fontId="45" fillId="3" borderId="35" xfId="0" applyNumberFormat="1" applyFont="1" applyFill="1" applyBorder="1" applyProtection="1"/>
    <xf numFmtId="49" fontId="43" fillId="7" borderId="32" xfId="0" applyNumberFormat="1" applyFont="1" applyFill="1" applyBorder="1" applyProtection="1"/>
    <xf numFmtId="49" fontId="43" fillId="7" borderId="33" xfId="0" applyNumberFormat="1" applyFont="1" applyFill="1" applyBorder="1" applyProtection="1"/>
    <xf numFmtId="49" fontId="45" fillId="7" borderId="33" xfId="0" applyNumberFormat="1" applyFont="1" applyFill="1" applyBorder="1" applyProtection="1"/>
    <xf numFmtId="3" fontId="45" fillId="7" borderId="20" xfId="0" applyNumberFormat="1" applyFont="1" applyFill="1" applyBorder="1" applyProtection="1"/>
    <xf numFmtId="3" fontId="42" fillId="7" borderId="34" xfId="0" applyNumberFormat="1" applyFont="1" applyFill="1" applyBorder="1" applyProtection="1"/>
    <xf numFmtId="49" fontId="43" fillId="3" borderId="38" xfId="0" applyNumberFormat="1" applyFont="1" applyFill="1" applyBorder="1" applyProtection="1"/>
    <xf numFmtId="3" fontId="45" fillId="3" borderId="0" xfId="0" applyNumberFormat="1" applyFont="1" applyFill="1" applyBorder="1" applyProtection="1"/>
    <xf numFmtId="3" fontId="45" fillId="3" borderId="22" xfId="0" applyNumberFormat="1" applyFont="1" applyFill="1" applyBorder="1" applyProtection="1"/>
    <xf numFmtId="49" fontId="47" fillId="7" borderId="0" xfId="0" applyNumberFormat="1" applyFont="1" applyFill="1" applyBorder="1" applyProtection="1"/>
    <xf numFmtId="3" fontId="0" fillId="5" borderId="0" xfId="0" applyNumberFormat="1" applyFont="1" applyFill="1" applyBorder="1" applyAlignment="1" applyProtection="1">
      <protection hidden="1"/>
    </xf>
    <xf numFmtId="49" fontId="29" fillId="3" borderId="35" xfId="0" applyNumberFormat="1" applyFont="1" applyFill="1" applyBorder="1" applyAlignment="1" applyProtection="1">
      <alignment wrapText="1"/>
    </xf>
    <xf numFmtId="49" fontId="30" fillId="3" borderId="35" xfId="0" applyNumberFormat="1" applyFont="1" applyFill="1" applyBorder="1" applyAlignment="1" applyProtection="1">
      <alignment wrapText="1"/>
    </xf>
    <xf numFmtId="49" fontId="30" fillId="3" borderId="35" xfId="0" applyNumberFormat="1" applyFont="1" applyFill="1" applyBorder="1" applyProtection="1"/>
    <xf numFmtId="49" fontId="26" fillId="3" borderId="35" xfId="0" applyNumberFormat="1" applyFont="1" applyFill="1" applyBorder="1" applyAlignment="1" applyProtection="1">
      <alignment wrapText="1"/>
    </xf>
    <xf numFmtId="3" fontId="25" fillId="7" borderId="17" xfId="0" applyNumberFormat="1" applyFont="1" applyFill="1" applyBorder="1" applyProtection="1"/>
    <xf numFmtId="49" fontId="25" fillId="7" borderId="7" xfId="0" applyNumberFormat="1" applyFont="1" applyFill="1" applyBorder="1" applyProtection="1"/>
    <xf numFmtId="3" fontId="25" fillId="7" borderId="36" xfId="0" applyNumberFormat="1" applyFont="1" applyFill="1" applyBorder="1" applyProtection="1"/>
    <xf numFmtId="3" fontId="29" fillId="7" borderId="36" xfId="0" applyNumberFormat="1" applyFont="1" applyFill="1" applyBorder="1" applyProtection="1"/>
    <xf numFmtId="3" fontId="25" fillId="7" borderId="35" xfId="0" applyNumberFormat="1" applyFont="1" applyFill="1" applyBorder="1" applyProtection="1"/>
    <xf numFmtId="3" fontId="29" fillId="7" borderId="6" xfId="0" applyNumberFormat="1" applyFont="1" applyFill="1" applyBorder="1" applyProtection="1"/>
    <xf numFmtId="3" fontId="25" fillId="7" borderId="38" xfId="0" applyNumberFormat="1" applyFont="1" applyFill="1" applyBorder="1" applyProtection="1"/>
    <xf numFmtId="3" fontId="29" fillId="7" borderId="4" xfId="0" applyNumberFormat="1" applyFont="1" applyFill="1" applyBorder="1" applyProtection="1"/>
    <xf numFmtId="49" fontId="25" fillId="7" borderId="9" xfId="0" applyNumberFormat="1" applyFont="1" applyFill="1" applyBorder="1" applyProtection="1"/>
    <xf numFmtId="49" fontId="25" fillId="7" borderId="25" xfId="0" applyNumberFormat="1" applyFont="1" applyFill="1" applyBorder="1" applyProtection="1"/>
    <xf numFmtId="49" fontId="25" fillId="7" borderId="23" xfId="0" applyNumberFormat="1" applyFont="1" applyFill="1" applyBorder="1" applyProtection="1"/>
    <xf numFmtId="49" fontId="25" fillId="7" borderId="16" xfId="0" applyNumberFormat="1" applyFont="1" applyFill="1" applyBorder="1" applyProtection="1"/>
    <xf numFmtId="49" fontId="45" fillId="3" borderId="38" xfId="0" applyNumberFormat="1" applyFont="1" applyFill="1" applyBorder="1" applyProtection="1"/>
    <xf numFmtId="49" fontId="45" fillId="3" borderId="19" xfId="0" applyNumberFormat="1" applyFont="1" applyFill="1" applyBorder="1" applyProtection="1"/>
    <xf numFmtId="49" fontId="25" fillId="6" borderId="16" xfId="0" applyNumberFormat="1" applyFont="1" applyFill="1" applyBorder="1" applyProtection="1"/>
    <xf numFmtId="49" fontId="25" fillId="6" borderId="17" xfId="0" applyNumberFormat="1" applyFont="1" applyFill="1" applyBorder="1" applyProtection="1"/>
    <xf numFmtId="3" fontId="25" fillId="6" borderId="0" xfId="0" applyNumberFormat="1" applyFont="1" applyFill="1" applyBorder="1" applyProtection="1"/>
    <xf numFmtId="3" fontId="29" fillId="7" borderId="31" xfId="0" applyNumberFormat="1" applyFont="1" applyFill="1" applyBorder="1" applyProtection="1"/>
    <xf numFmtId="3" fontId="29" fillId="7" borderId="12" xfId="0" applyNumberFormat="1" applyFont="1" applyFill="1" applyBorder="1" applyProtection="1"/>
    <xf numFmtId="49" fontId="27" fillId="7" borderId="15" xfId="0" applyNumberFormat="1" applyFont="1" applyFill="1" applyBorder="1" applyProtection="1"/>
    <xf numFmtId="3" fontId="45" fillId="3" borderId="36" xfId="0" applyNumberFormat="1" applyFont="1" applyFill="1" applyBorder="1" applyProtection="1"/>
    <xf numFmtId="3" fontId="50" fillId="0" borderId="43" xfId="0" applyNumberFormat="1" applyFont="1" applyFill="1" applyBorder="1" applyProtection="1"/>
    <xf numFmtId="49" fontId="45" fillId="3" borderId="12" xfId="0" applyNumberFormat="1" applyFont="1" applyFill="1" applyBorder="1" applyProtection="1"/>
    <xf numFmtId="3" fontId="29" fillId="7" borderId="42" xfId="0" applyNumberFormat="1" applyFont="1" applyFill="1" applyBorder="1" applyProtection="1"/>
    <xf numFmtId="3" fontId="25" fillId="7" borderId="34" xfId="0" applyNumberFormat="1" applyFont="1" applyFill="1" applyBorder="1" applyProtection="1"/>
    <xf numFmtId="49" fontId="25" fillId="7" borderId="0" xfId="0" applyNumberFormat="1" applyFont="1" applyFill="1" applyBorder="1" applyProtection="1"/>
    <xf numFmtId="49" fontId="29" fillId="7" borderId="0" xfId="0" applyNumberFormat="1" applyFont="1" applyFill="1" applyBorder="1" applyProtection="1"/>
    <xf numFmtId="3" fontId="29" fillId="7" borderId="0" xfId="0" applyNumberFormat="1" applyFont="1" applyFill="1" applyBorder="1" applyProtection="1"/>
    <xf numFmtId="3" fontId="25" fillId="7" borderId="0" xfId="0" applyNumberFormat="1" applyFont="1" applyFill="1" applyBorder="1" applyProtection="1"/>
    <xf numFmtId="49" fontId="29" fillId="4" borderId="0" xfId="0" applyNumberFormat="1" applyFont="1" applyFill="1" applyBorder="1" applyProtection="1"/>
    <xf numFmtId="3" fontId="29" fillId="4" borderId="0" xfId="0" applyNumberFormat="1" applyFont="1" applyFill="1" applyBorder="1" applyProtection="1"/>
    <xf numFmtId="3" fontId="25" fillId="4" borderId="0" xfId="0" applyNumberFormat="1" applyFont="1" applyFill="1" applyBorder="1" applyProtection="1"/>
    <xf numFmtId="3" fontId="7" fillId="5" borderId="12" xfId="0" applyNumberFormat="1" applyFont="1" applyFill="1" applyBorder="1" applyProtection="1"/>
    <xf numFmtId="3" fontId="25" fillId="0" borderId="41" xfId="0" applyNumberFormat="1" applyFont="1" applyFill="1" applyBorder="1" applyProtection="1">
      <protection locked="0"/>
    </xf>
    <xf numFmtId="3" fontId="29" fillId="7" borderId="36" xfId="0" applyNumberFormat="1" applyFont="1" applyFill="1" applyBorder="1" applyProtection="1">
      <protection locked="0"/>
    </xf>
    <xf numFmtId="3" fontId="25" fillId="7" borderId="12" xfId="0" applyNumberFormat="1" applyFont="1" applyFill="1" applyBorder="1" applyProtection="1">
      <protection locked="0"/>
    </xf>
    <xf numFmtId="3" fontId="25" fillId="7" borderId="35" xfId="0" applyNumberFormat="1" applyFont="1" applyFill="1" applyBorder="1" applyProtection="1">
      <protection locked="0"/>
    </xf>
    <xf numFmtId="3" fontId="25" fillId="7" borderId="16" xfId="0" applyNumberFormat="1" applyFont="1" applyFill="1" applyBorder="1" applyProtection="1">
      <protection locked="0"/>
    </xf>
    <xf numFmtId="3" fontId="25" fillId="7" borderId="25" xfId="0" applyNumberFormat="1" applyFont="1" applyFill="1" applyBorder="1" applyProtection="1">
      <protection locked="0"/>
    </xf>
    <xf numFmtId="3" fontId="25" fillId="7" borderId="36" xfId="0" applyNumberFormat="1" applyFont="1" applyFill="1" applyBorder="1" applyProtection="1">
      <protection locked="0"/>
    </xf>
    <xf numFmtId="49" fontId="25" fillId="4" borderId="0" xfId="0" applyNumberFormat="1" applyFont="1" applyFill="1" applyProtection="1">
      <protection locked="0"/>
    </xf>
    <xf numFmtId="0" fontId="0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49" fontId="30" fillId="4" borderId="0" xfId="0" applyNumberFormat="1" applyFont="1" applyFill="1" applyProtection="1">
      <protection locked="0"/>
    </xf>
    <xf numFmtId="49" fontId="27" fillId="4" borderId="0" xfId="0" applyNumberFormat="1" applyFont="1" applyFill="1" applyProtection="1">
      <protection locked="0"/>
    </xf>
    <xf numFmtId="49" fontId="29" fillId="4" borderId="0" xfId="0" applyNumberFormat="1" applyFont="1" applyFill="1" applyProtection="1">
      <protection locked="0"/>
    </xf>
    <xf numFmtId="49" fontId="25" fillId="4" borderId="19" xfId="0" applyNumberFormat="1" applyFont="1" applyFill="1" applyBorder="1" applyProtection="1">
      <protection locked="0"/>
    </xf>
    <xf numFmtId="49" fontId="41" fillId="4" borderId="19" xfId="0" applyNumberFormat="1" applyFont="1" applyFill="1" applyBorder="1" applyProtection="1">
      <protection locked="0"/>
    </xf>
    <xf numFmtId="49" fontId="25" fillId="4" borderId="0" xfId="0" applyNumberFormat="1" applyFont="1" applyFill="1" applyBorder="1" applyProtection="1">
      <protection locked="0"/>
    </xf>
    <xf numFmtId="49" fontId="41" fillId="4" borderId="0" xfId="0" applyNumberFormat="1" applyFont="1" applyFill="1" applyProtection="1">
      <protection locked="0"/>
    </xf>
    <xf numFmtId="49" fontId="25" fillId="7" borderId="7" xfId="0" applyNumberFormat="1" applyFont="1" applyFill="1" applyBorder="1" applyAlignment="1" applyProtection="1"/>
    <xf numFmtId="3" fontId="25" fillId="7" borderId="38" xfId="0" applyNumberFormat="1" applyFont="1" applyFill="1" applyBorder="1" applyProtection="1">
      <protection locked="0"/>
    </xf>
    <xf numFmtId="3" fontId="25" fillId="7" borderId="44" xfId="0" applyNumberFormat="1" applyFont="1" applyFill="1" applyBorder="1" applyProtection="1"/>
    <xf numFmtId="49" fontId="25" fillId="0" borderId="16" xfId="0" applyNumberFormat="1" applyFont="1" applyFill="1" applyBorder="1" applyProtection="1">
      <protection locked="0"/>
    </xf>
    <xf numFmtId="49" fontId="25" fillId="0" borderId="38" xfId="0" applyNumberFormat="1" applyFont="1" applyFill="1" applyBorder="1" applyProtection="1">
      <protection locked="0"/>
    </xf>
    <xf numFmtId="49" fontId="25" fillId="0" borderId="19" xfId="0" applyNumberFormat="1" applyFont="1" applyFill="1" applyBorder="1" applyProtection="1">
      <protection locked="0"/>
    </xf>
    <xf numFmtId="49" fontId="29" fillId="0" borderId="35" xfId="0" applyNumberFormat="1" applyFont="1" applyFill="1" applyBorder="1" applyProtection="1">
      <protection locked="0"/>
    </xf>
    <xf numFmtId="49" fontId="25" fillId="0" borderId="25" xfId="0" applyNumberFormat="1" applyFont="1" applyFill="1" applyBorder="1" applyProtection="1">
      <protection locked="0"/>
    </xf>
    <xf numFmtId="3" fontId="29" fillId="7" borderId="8" xfId="0" applyNumberFormat="1" applyFont="1" applyFill="1" applyBorder="1" applyProtection="1"/>
    <xf numFmtId="3" fontId="25" fillId="0" borderId="16" xfId="0" applyNumberFormat="1" applyFont="1" applyFill="1" applyBorder="1" applyProtection="1">
      <protection locked="0"/>
    </xf>
    <xf numFmtId="3" fontId="25" fillId="0" borderId="9" xfId="0" applyNumberFormat="1" applyFont="1" applyFill="1" applyBorder="1" applyProtection="1">
      <protection locked="0"/>
    </xf>
    <xf numFmtId="3" fontId="29" fillId="7" borderId="44" xfId="0" applyNumberFormat="1" applyFont="1" applyFill="1" applyBorder="1" applyProtection="1"/>
    <xf numFmtId="0" fontId="8" fillId="3" borderId="45" xfId="0" applyFont="1" applyFill="1" applyBorder="1" applyAlignment="1" applyProtection="1">
      <alignment horizontal="center"/>
    </xf>
    <xf numFmtId="0" fontId="0" fillId="5" borderId="0" xfId="0" applyFont="1" applyFill="1" applyBorder="1" applyAlignment="1" applyProtection="1">
      <alignment horizontal="left"/>
    </xf>
    <xf numFmtId="3" fontId="0" fillId="0" borderId="0" xfId="0" applyNumberFormat="1" applyFont="1" applyProtection="1"/>
    <xf numFmtId="0" fontId="7" fillId="5" borderId="5" xfId="0" applyFont="1" applyFill="1" applyBorder="1" applyAlignment="1" applyProtection="1">
      <alignment vertical="center" wrapText="1"/>
    </xf>
    <xf numFmtId="0" fontId="7" fillId="5" borderId="0" xfId="0" applyFont="1" applyFill="1" applyBorder="1" applyAlignment="1" applyProtection="1">
      <alignment vertical="center" wrapText="1"/>
    </xf>
    <xf numFmtId="0" fontId="7" fillId="5" borderId="6" xfId="0" applyFont="1" applyFill="1" applyBorder="1" applyAlignment="1" applyProtection="1">
      <alignment vertical="center" wrapText="1"/>
    </xf>
    <xf numFmtId="0" fontId="6" fillId="0" borderId="0" xfId="0" applyFont="1" applyProtection="1"/>
    <xf numFmtId="0" fontId="0" fillId="4" borderId="4" xfId="0" applyFill="1" applyBorder="1" applyAlignment="1" applyProtection="1"/>
    <xf numFmtId="0" fontId="0" fillId="4" borderId="0" xfId="0" applyFill="1" applyBorder="1" applyAlignment="1" applyProtection="1"/>
    <xf numFmtId="0" fontId="6" fillId="5" borderId="38" xfId="0" applyFont="1" applyFill="1" applyBorder="1" applyAlignment="1" applyProtection="1">
      <alignment horizontal="center" wrapText="1"/>
    </xf>
    <xf numFmtId="0" fontId="49" fillId="5" borderId="17" xfId="0" applyFont="1" applyFill="1" applyBorder="1" applyAlignment="1" applyProtection="1"/>
    <xf numFmtId="0" fontId="6" fillId="5" borderId="8" xfId="0" applyFont="1" applyFill="1" applyBorder="1" applyAlignment="1" applyProtection="1">
      <alignment horizontal="center" wrapText="1"/>
    </xf>
    <xf numFmtId="0" fontId="6" fillId="5" borderId="22" xfId="0" applyFont="1" applyFill="1" applyBorder="1" applyAlignment="1" applyProtection="1">
      <alignment horizontal="center" wrapText="1"/>
    </xf>
    <xf numFmtId="3" fontId="0" fillId="5" borderId="35" xfId="0" applyNumberFormat="1" applyFont="1" applyFill="1" applyBorder="1" applyProtection="1"/>
    <xf numFmtId="3" fontId="4" fillId="5" borderId="38" xfId="0" applyNumberFormat="1" applyFont="1" applyFill="1" applyBorder="1" applyProtection="1"/>
    <xf numFmtId="3" fontId="4" fillId="5" borderId="36" xfId="0" applyNumberFormat="1" applyFont="1" applyFill="1" applyBorder="1" applyProtection="1"/>
    <xf numFmtId="0" fontId="48" fillId="5" borderId="12" xfId="0" applyFont="1" applyFill="1" applyBorder="1" applyAlignment="1" applyProtection="1">
      <alignment horizontal="center" wrapText="1"/>
    </xf>
    <xf numFmtId="0" fontId="48" fillId="5" borderId="22" xfId="0" applyFont="1" applyFill="1" applyBorder="1" applyAlignment="1" applyProtection="1">
      <alignment horizontal="center" wrapText="1"/>
    </xf>
    <xf numFmtId="0" fontId="21" fillId="5" borderId="19" xfId="0" applyFont="1" applyFill="1" applyBorder="1" applyProtection="1"/>
    <xf numFmtId="0" fontId="21" fillId="5" borderId="0" xfId="0" applyFont="1" applyFill="1" applyBorder="1" applyAlignment="1" applyProtection="1">
      <alignment horizontal="center"/>
    </xf>
    <xf numFmtId="0" fontId="21" fillId="5" borderId="6" xfId="0" applyFont="1" applyFill="1" applyBorder="1" applyProtection="1"/>
    <xf numFmtId="0" fontId="21" fillId="5" borderId="0" xfId="0" applyFont="1" applyFill="1" applyBorder="1" applyProtection="1"/>
    <xf numFmtId="0" fontId="21" fillId="0" borderId="0" xfId="0" applyFont="1" applyBorder="1" applyProtection="1"/>
    <xf numFmtId="0" fontId="21" fillId="0" borderId="0" xfId="0" applyFont="1" applyProtection="1"/>
    <xf numFmtId="0" fontId="20" fillId="5" borderId="19" xfId="0" applyFont="1" applyFill="1" applyBorder="1" applyAlignment="1" applyProtection="1">
      <alignment horizontal="centerContinuous"/>
    </xf>
    <xf numFmtId="0" fontId="20" fillId="5" borderId="6" xfId="0" applyFont="1" applyFill="1" applyBorder="1" applyAlignment="1" applyProtection="1">
      <alignment horizontal="centerContinuous"/>
    </xf>
    <xf numFmtId="0" fontId="20" fillId="5" borderId="0" xfId="0" applyFont="1" applyFill="1" applyBorder="1" applyAlignment="1" applyProtection="1">
      <alignment horizontal="centerContinuous"/>
    </xf>
    <xf numFmtId="0" fontId="20" fillId="0" borderId="0" xfId="0" applyFont="1" applyBorder="1" applyAlignment="1" applyProtection="1">
      <alignment horizontal="centerContinuous"/>
    </xf>
    <xf numFmtId="0" fontId="20" fillId="5" borderId="17" xfId="0" applyFont="1" applyFill="1" applyBorder="1" applyAlignment="1" applyProtection="1">
      <alignment horizontal="left"/>
    </xf>
    <xf numFmtId="0" fontId="21" fillId="5" borderId="17" xfId="0" applyFont="1" applyFill="1" applyBorder="1" applyAlignment="1" applyProtection="1">
      <alignment horizontal="center"/>
    </xf>
    <xf numFmtId="0" fontId="20" fillId="5" borderId="18" xfId="0" applyFont="1" applyFill="1" applyBorder="1" applyAlignment="1" applyProtection="1">
      <alignment horizontal="centerContinuous"/>
    </xf>
    <xf numFmtId="0" fontId="21" fillId="5" borderId="5" xfId="0" applyFont="1" applyFill="1" applyBorder="1" applyAlignment="1" applyProtection="1">
      <alignment horizontal="left"/>
    </xf>
    <xf numFmtId="0" fontId="21" fillId="5" borderId="0" xfId="0" applyFont="1" applyFill="1" applyBorder="1" applyAlignment="1" applyProtection="1">
      <alignment horizontal="left"/>
    </xf>
    <xf numFmtId="0" fontId="20" fillId="5" borderId="0" xfId="0" applyFont="1" applyFill="1" applyBorder="1" applyAlignment="1" applyProtection="1">
      <alignment horizontal="center"/>
    </xf>
    <xf numFmtId="0" fontId="21" fillId="0" borderId="0" xfId="0" applyFont="1" applyBorder="1" applyAlignment="1" applyProtection="1">
      <alignment horizontal="left"/>
    </xf>
    <xf numFmtId="0" fontId="9" fillId="5" borderId="0" xfId="0" applyFont="1" applyFill="1" applyBorder="1" applyProtection="1"/>
    <xf numFmtId="0" fontId="9" fillId="5" borderId="0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Protection="1"/>
    <xf numFmtId="0" fontId="9" fillId="0" borderId="0" xfId="0" applyFont="1" applyAlignment="1" applyProtection="1">
      <alignment horizontal="left"/>
    </xf>
    <xf numFmtId="0" fontId="9" fillId="0" borderId="0" xfId="0" applyFont="1" applyBorder="1" applyProtection="1"/>
    <xf numFmtId="0" fontId="9" fillId="5" borderId="0" xfId="0" applyFont="1" applyFill="1" applyProtection="1"/>
    <xf numFmtId="0" fontId="9" fillId="5" borderId="0" xfId="0" applyFont="1" applyFill="1" applyAlignment="1" applyProtection="1">
      <alignment horizontal="left"/>
    </xf>
    <xf numFmtId="0" fontId="0" fillId="0" borderId="0" xfId="0" applyFont="1" applyFill="1" applyProtection="1"/>
    <xf numFmtId="0" fontId="0" fillId="0" borderId="0" xfId="0" applyProtection="1"/>
    <xf numFmtId="0" fontId="0" fillId="0" borderId="0" xfId="0" applyBorder="1" applyProtection="1"/>
    <xf numFmtId="0" fontId="7" fillId="0" borderId="0" xfId="0" applyFont="1" applyProtection="1"/>
    <xf numFmtId="0" fontId="6" fillId="0" borderId="0" xfId="0" applyFont="1" applyFill="1" applyProtection="1"/>
    <xf numFmtId="0" fontId="4" fillId="0" borderId="0" xfId="0" applyFont="1" applyProtection="1"/>
    <xf numFmtId="0" fontId="25" fillId="0" borderId="0" xfId="0" applyFont="1" applyBorder="1" applyProtection="1"/>
    <xf numFmtId="0" fontId="29" fillId="5" borderId="0" xfId="0" applyFont="1" applyFill="1" applyBorder="1" applyAlignment="1" applyProtection="1">
      <alignment horizontal="centerContinuous"/>
    </xf>
    <xf numFmtId="0" fontId="29" fillId="0" borderId="0" xfId="0" applyFont="1" applyBorder="1" applyAlignment="1" applyProtection="1">
      <alignment horizontal="centerContinuous"/>
    </xf>
    <xf numFmtId="0" fontId="0" fillId="5" borderId="0" xfId="0" applyFill="1" applyProtection="1"/>
    <xf numFmtId="3" fontId="7" fillId="0" borderId="0" xfId="0" applyNumberFormat="1" applyFont="1" applyProtection="1"/>
    <xf numFmtId="3" fontId="0" fillId="0" borderId="0" xfId="0" applyNumberFormat="1" applyProtection="1"/>
    <xf numFmtId="3" fontId="4" fillId="7" borderId="30" xfId="0" applyNumberFormat="1" applyFont="1" applyFill="1" applyBorder="1" applyAlignment="1" applyProtection="1"/>
    <xf numFmtId="0" fontId="4" fillId="7" borderId="31" xfId="0" applyFont="1" applyFill="1" applyBorder="1" applyAlignment="1" applyProtection="1"/>
    <xf numFmtId="3" fontId="4" fillId="0" borderId="0" xfId="0" applyNumberFormat="1" applyFont="1" applyProtection="1"/>
    <xf numFmtId="0" fontId="7" fillId="0" borderId="16" xfId="0" applyFont="1" applyBorder="1" applyProtection="1">
      <protection locked="0"/>
    </xf>
    <xf numFmtId="0" fontId="7" fillId="5" borderId="0" xfId="0" applyFont="1" applyFill="1" applyProtection="1"/>
    <xf numFmtId="0" fontId="6" fillId="5" borderId="0" xfId="0" applyFont="1" applyFill="1" applyProtection="1"/>
    <xf numFmtId="3" fontId="7" fillId="5" borderId="0" xfId="0" applyNumberFormat="1" applyFont="1" applyFill="1" applyBorder="1" applyProtection="1"/>
    <xf numFmtId="3" fontId="0" fillId="5" borderId="0" xfId="0" applyNumberFormat="1" applyFont="1" applyFill="1" applyBorder="1" applyProtection="1"/>
    <xf numFmtId="0" fontId="4" fillId="5" borderId="0" xfId="0" applyFont="1" applyFill="1" applyProtection="1"/>
    <xf numFmtId="3" fontId="0" fillId="5" borderId="0" xfId="0" applyNumberFormat="1" applyFont="1" applyFill="1" applyProtection="1"/>
    <xf numFmtId="3" fontId="0" fillId="5" borderId="0" xfId="0" applyNumberFormat="1" applyFont="1" applyFill="1" applyBorder="1" applyAlignment="1" applyProtection="1">
      <alignment wrapText="1"/>
    </xf>
    <xf numFmtId="0" fontId="6" fillId="5" borderId="5" xfId="0" applyFont="1" applyFill="1" applyBorder="1" applyProtection="1"/>
    <xf numFmtId="0" fontId="7" fillId="5" borderId="5" xfId="0" applyFont="1" applyFill="1" applyBorder="1" applyProtection="1"/>
    <xf numFmtId="0" fontId="7" fillId="5" borderId="0" xfId="0" applyFont="1" applyFill="1" applyBorder="1" applyProtection="1"/>
    <xf numFmtId="0" fontId="0" fillId="5" borderId="6" xfId="0" applyFont="1" applyFill="1" applyBorder="1" applyAlignment="1" applyProtection="1"/>
    <xf numFmtId="0" fontId="4" fillId="5" borderId="5" xfId="0" applyFont="1" applyFill="1" applyBorder="1" applyProtection="1"/>
    <xf numFmtId="0" fontId="4" fillId="5" borderId="0" xfId="0" applyFont="1" applyFill="1" applyBorder="1" applyProtection="1"/>
    <xf numFmtId="0" fontId="6" fillId="5" borderId="0" xfId="0" applyFont="1" applyFill="1" applyBorder="1" applyProtection="1"/>
    <xf numFmtId="0" fontId="8" fillId="5" borderId="4" xfId="0" applyFont="1" applyFill="1" applyBorder="1" applyAlignment="1" applyProtection="1"/>
    <xf numFmtId="3" fontId="0" fillId="5" borderId="6" xfId="0" applyNumberFormat="1" applyFont="1" applyFill="1" applyBorder="1" applyAlignment="1" applyProtection="1"/>
    <xf numFmtId="0" fontId="0" fillId="5" borderId="0" xfId="0" applyFont="1" applyFill="1" applyBorder="1" applyProtection="1"/>
    <xf numFmtId="3" fontId="17" fillId="5" borderId="5" xfId="0" applyNumberFormat="1" applyFont="1" applyFill="1" applyBorder="1" applyAlignment="1" applyProtection="1">
      <alignment wrapText="1"/>
    </xf>
    <xf numFmtId="3" fontId="8" fillId="5" borderId="12" xfId="0" applyNumberFormat="1" applyFont="1" applyFill="1" applyBorder="1" applyAlignment="1" applyProtection="1"/>
    <xf numFmtId="0" fontId="4" fillId="5" borderId="0" xfId="0" applyFont="1" applyFill="1" applyBorder="1" applyAlignment="1" applyProtection="1">
      <alignment wrapText="1"/>
    </xf>
    <xf numFmtId="0" fontId="4" fillId="5" borderId="0" xfId="0" applyFont="1" applyFill="1" applyBorder="1" applyAlignment="1" applyProtection="1">
      <alignment wrapText="1" shrinkToFit="1"/>
    </xf>
    <xf numFmtId="3" fontId="4" fillId="0" borderId="12" xfId="0" applyNumberFormat="1" applyFont="1" applyFill="1" applyBorder="1" applyProtection="1">
      <protection locked="0"/>
    </xf>
    <xf numFmtId="0" fontId="0" fillId="5" borderId="1" xfId="0" applyFont="1" applyFill="1" applyBorder="1" applyProtection="1"/>
    <xf numFmtId="3" fontId="6" fillId="5" borderId="6" xfId="0" applyNumberFormat="1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3" fontId="6" fillId="5" borderId="6" xfId="0" applyNumberFormat="1" applyFont="1" applyFill="1" applyBorder="1" applyAlignment="1" applyProtection="1"/>
    <xf numFmtId="3" fontId="6" fillId="5" borderId="6" xfId="0" applyNumberFormat="1" applyFont="1" applyFill="1" applyBorder="1" applyAlignment="1" applyProtection="1">
      <protection hidden="1"/>
    </xf>
    <xf numFmtId="0" fontId="0" fillId="5" borderId="5" xfId="0" applyFont="1" applyFill="1" applyBorder="1" applyProtection="1"/>
    <xf numFmtId="0" fontId="0" fillId="5" borderId="6" xfId="0" applyFont="1" applyFill="1" applyBorder="1" applyProtection="1"/>
    <xf numFmtId="3" fontId="0" fillId="5" borderId="0" xfId="0" applyNumberFormat="1" applyFont="1" applyFill="1" applyBorder="1" applyAlignment="1" applyProtection="1">
      <alignment horizontal="right"/>
    </xf>
    <xf numFmtId="3" fontId="8" fillId="5" borderId="12" xfId="0" applyNumberFormat="1" applyFont="1" applyFill="1" applyBorder="1" applyProtection="1"/>
    <xf numFmtId="3" fontId="8" fillId="5" borderId="6" xfId="0" applyNumberFormat="1" applyFont="1" applyFill="1" applyBorder="1" applyProtection="1"/>
    <xf numFmtId="0" fontId="0" fillId="5" borderId="0" xfId="0" applyFill="1" applyBorder="1" applyProtection="1"/>
    <xf numFmtId="0" fontId="7" fillId="5" borderId="6" xfId="0" applyFont="1" applyFill="1" applyBorder="1" applyAlignment="1" applyProtection="1">
      <alignment horizontal="center"/>
    </xf>
    <xf numFmtId="3" fontId="4" fillId="0" borderId="12" xfId="0" applyNumberFormat="1" applyFont="1" applyBorder="1" applyAlignment="1" applyProtection="1">
      <protection locked="0" hidden="1"/>
    </xf>
    <xf numFmtId="3" fontId="4" fillId="5" borderId="12" xfId="0" applyNumberFormat="1" applyFont="1" applyFill="1" applyBorder="1" applyAlignment="1" applyProtection="1">
      <alignment horizontal="center"/>
    </xf>
    <xf numFmtId="3" fontId="4" fillId="5" borderId="0" xfId="0" applyNumberFormat="1" applyFont="1" applyFill="1" applyBorder="1" applyProtection="1"/>
    <xf numFmtId="3" fontId="4" fillId="5" borderId="26" xfId="0" applyNumberFormat="1" applyFont="1" applyFill="1" applyBorder="1" applyAlignment="1" applyProtection="1">
      <alignment horizontal="center"/>
    </xf>
    <xf numFmtId="3" fontId="4" fillId="5" borderId="12" xfId="0" applyNumberFormat="1" applyFont="1" applyFill="1" applyBorder="1" applyAlignment="1" applyProtection="1">
      <alignment horizontal="center"/>
      <protection hidden="1"/>
    </xf>
    <xf numFmtId="3" fontId="4" fillId="0" borderId="9" xfId="0" applyNumberFormat="1" applyFont="1" applyBorder="1" applyAlignment="1" applyProtection="1">
      <protection locked="0"/>
    </xf>
    <xf numFmtId="3" fontId="4" fillId="5" borderId="6" xfId="0" applyNumberFormat="1" applyFont="1" applyFill="1" applyBorder="1" applyAlignment="1" applyProtection="1"/>
    <xf numFmtId="3" fontId="4" fillId="5" borderId="8" xfId="0" applyNumberFormat="1" applyFont="1" applyFill="1" applyBorder="1" applyAlignment="1" applyProtection="1"/>
    <xf numFmtId="3" fontId="4" fillId="0" borderId="12" xfId="0" applyNumberFormat="1" applyFont="1" applyBorder="1" applyAlignment="1" applyProtection="1">
      <protection locked="0"/>
    </xf>
    <xf numFmtId="0" fontId="7" fillId="5" borderId="0" xfId="0" applyFont="1" applyFill="1" applyBorder="1" applyAlignment="1" applyProtection="1">
      <alignment horizontal="left"/>
    </xf>
    <xf numFmtId="0" fontId="6" fillId="5" borderId="16" xfId="0" applyFont="1" applyFill="1" applyBorder="1" applyAlignment="1" applyProtection="1"/>
    <xf numFmtId="3" fontId="4" fillId="5" borderId="6" xfId="0" applyNumberFormat="1" applyFont="1" applyFill="1" applyBorder="1" applyAlignment="1" applyProtection="1">
      <alignment horizontal="center"/>
    </xf>
    <xf numFmtId="3" fontId="4" fillId="0" borderId="16" xfId="0" applyNumberFormat="1" applyFont="1" applyBorder="1" applyAlignment="1" applyProtection="1">
      <protection locked="0"/>
    </xf>
    <xf numFmtId="3" fontId="0" fillId="5" borderId="0" xfId="0" applyNumberFormat="1" applyFont="1" applyFill="1" applyBorder="1" applyAlignment="1" applyProtection="1"/>
    <xf numFmtId="3" fontId="4" fillId="0" borderId="12" xfId="0" applyNumberFormat="1" applyFont="1" applyFill="1" applyBorder="1" applyAlignment="1" applyProtection="1">
      <alignment horizontal="right"/>
      <protection locked="0"/>
    </xf>
    <xf numFmtId="3" fontId="4" fillId="5" borderId="12" xfId="0" applyNumberFormat="1" applyFont="1" applyFill="1" applyBorder="1" applyProtection="1"/>
    <xf numFmtId="3" fontId="4" fillId="5" borderId="9" xfId="0" applyNumberFormat="1" applyFont="1" applyFill="1" applyBorder="1" applyAlignment="1" applyProtection="1"/>
    <xf numFmtId="0" fontId="0" fillId="4" borderId="6" xfId="0" applyFill="1" applyBorder="1" applyAlignment="1" applyProtection="1"/>
    <xf numFmtId="0" fontId="6" fillId="5" borderId="35" xfId="0" applyFont="1" applyFill="1" applyBorder="1" applyAlignment="1" applyProtection="1">
      <alignment horizontal="center" wrapText="1"/>
    </xf>
    <xf numFmtId="0" fontId="6" fillId="4" borderId="0" xfId="0" applyFont="1" applyFill="1" applyBorder="1" applyAlignment="1" applyProtection="1">
      <alignment horizontal="center" wrapText="1"/>
    </xf>
    <xf numFmtId="0" fontId="21" fillId="5" borderId="23" xfId="0" applyFont="1" applyFill="1" applyBorder="1" applyProtection="1">
      <protection locked="0"/>
    </xf>
    <xf numFmtId="0" fontId="21" fillId="5" borderId="23" xfId="0" applyFont="1" applyFill="1" applyBorder="1" applyAlignment="1" applyProtection="1">
      <alignment horizontal="center"/>
      <protection locked="0"/>
    </xf>
    <xf numFmtId="0" fontId="9" fillId="5" borderId="0" xfId="0" applyFont="1" applyFill="1" applyBorder="1" applyProtection="1">
      <protection locked="0"/>
    </xf>
    <xf numFmtId="0" fontId="9" fillId="5" borderId="0" xfId="0" applyFont="1" applyFill="1" applyBorder="1" applyAlignment="1" applyProtection="1">
      <alignment horizontal="center"/>
      <protection locked="0"/>
    </xf>
    <xf numFmtId="0" fontId="6" fillId="5" borderId="0" xfId="0" applyFont="1" applyFill="1" applyBorder="1" applyAlignment="1" applyProtection="1">
      <protection locked="0"/>
    </xf>
    <xf numFmtId="0" fontId="0" fillId="5" borderId="0" xfId="0" applyFont="1" applyFill="1" applyBorder="1" applyAlignment="1" applyProtection="1">
      <protection locked="0"/>
    </xf>
    <xf numFmtId="0" fontId="9" fillId="5" borderId="0" xfId="0" applyFont="1" applyFill="1" applyBorder="1" applyAlignment="1" applyProtection="1">
      <alignment horizontal="left"/>
      <protection locked="0"/>
    </xf>
    <xf numFmtId="3" fontId="4" fillId="0" borderId="36" xfId="0" applyNumberFormat="1" applyFont="1" applyFill="1" applyBorder="1" applyProtection="1">
      <protection locked="0"/>
    </xf>
    <xf numFmtId="3" fontId="4" fillId="0" borderId="36" xfId="0" applyNumberFormat="1" applyFont="1" applyBorder="1" applyAlignment="1" applyProtection="1">
      <protection locked="0"/>
    </xf>
    <xf numFmtId="3" fontId="4" fillId="5" borderId="36" xfId="0" applyNumberFormat="1" applyFont="1" applyFill="1" applyBorder="1" applyAlignment="1" applyProtection="1">
      <alignment horizontal="center"/>
    </xf>
    <xf numFmtId="49" fontId="24" fillId="4" borderId="0" xfId="0" applyNumberFormat="1" applyFont="1" applyFill="1" applyBorder="1" applyAlignment="1" applyProtection="1"/>
    <xf numFmtId="0" fontId="0" fillId="4" borderId="0" xfId="0" applyFill="1" applyAlignment="1" applyProtection="1"/>
    <xf numFmtId="0" fontId="2" fillId="4" borderId="29" xfId="0" applyFont="1" applyFill="1" applyBorder="1" applyAlignment="1" applyProtection="1"/>
    <xf numFmtId="0" fontId="2" fillId="4" borderId="30" xfId="0" applyFont="1" applyFill="1" applyBorder="1" applyAlignment="1" applyProtection="1"/>
    <xf numFmtId="0" fontId="2" fillId="4" borderId="31" xfId="0" applyFont="1" applyFill="1" applyBorder="1" applyAlignment="1" applyProtection="1"/>
    <xf numFmtId="0" fontId="0" fillId="3" borderId="0" xfId="0" applyFill="1" applyProtection="1"/>
    <xf numFmtId="0" fontId="0" fillId="0" borderId="0" xfId="0" applyFont="1" applyProtection="1"/>
    <xf numFmtId="0" fontId="0" fillId="5" borderId="0" xfId="0" applyFont="1" applyFill="1" applyProtection="1"/>
    <xf numFmtId="0" fontId="0" fillId="5" borderId="49" xfId="0" applyFont="1" applyFill="1" applyBorder="1" applyAlignment="1" applyProtection="1">
      <alignment horizontal="right"/>
    </xf>
    <xf numFmtId="164" fontId="7" fillId="0" borderId="36" xfId="0" applyNumberFormat="1" applyFont="1" applyFill="1" applyBorder="1" applyAlignment="1" applyProtection="1">
      <protection locked="0"/>
    </xf>
    <xf numFmtId="3" fontId="7" fillId="5" borderId="12" xfId="0" applyNumberFormat="1" applyFont="1" applyFill="1" applyBorder="1" applyAlignment="1" applyProtection="1"/>
    <xf numFmtId="3" fontId="7" fillId="5" borderId="35" xfId="0" applyNumberFormat="1" applyFont="1" applyFill="1" applyBorder="1" applyAlignment="1" applyProtection="1"/>
    <xf numFmtId="3" fontId="7" fillId="5" borderId="0" xfId="0" applyNumberFormat="1" applyFont="1" applyFill="1" applyBorder="1" applyAlignment="1" applyProtection="1">
      <alignment horizontal="center"/>
    </xf>
    <xf numFmtId="3" fontId="7" fillId="5" borderId="6" xfId="0" applyNumberFormat="1" applyFont="1" applyFill="1" applyBorder="1" applyAlignment="1" applyProtection="1"/>
    <xf numFmtId="3" fontId="10" fillId="5" borderId="0" xfId="0" applyNumberFormat="1" applyFont="1" applyFill="1" applyBorder="1" applyAlignment="1" applyProtection="1"/>
    <xf numFmtId="3" fontId="0" fillId="5" borderId="0" xfId="0" applyNumberFormat="1" applyFill="1" applyBorder="1" applyProtection="1"/>
    <xf numFmtId="0" fontId="0" fillId="5" borderId="0" xfId="0" applyFont="1" applyFill="1" applyAlignment="1" applyProtection="1"/>
    <xf numFmtId="0" fontId="0" fillId="0" borderId="0" xfId="0" applyFont="1" applyAlignment="1" applyProtection="1"/>
    <xf numFmtId="0" fontId="6" fillId="5" borderId="7" xfId="0" applyFont="1" applyFill="1" applyBorder="1" applyAlignment="1" applyProtection="1">
      <protection locked="0"/>
    </xf>
    <xf numFmtId="164" fontId="6" fillId="8" borderId="6" xfId="0" applyNumberFormat="1" applyFont="1" applyFill="1" applyBorder="1" applyAlignment="1" applyProtection="1"/>
    <xf numFmtId="3" fontId="6" fillId="8" borderId="6" xfId="0" applyNumberFormat="1" applyFont="1" applyFill="1" applyBorder="1" applyAlignment="1" applyProtection="1">
      <alignment horizontal="center"/>
    </xf>
    <xf numFmtId="164" fontId="6" fillId="8" borderId="18" xfId="0" applyNumberFormat="1" applyFont="1" applyFill="1" applyBorder="1" applyAlignment="1" applyProtection="1"/>
    <xf numFmtId="3" fontId="4" fillId="0" borderId="20" xfId="0" applyNumberFormat="1" applyFont="1" applyFill="1" applyBorder="1" applyAlignment="1" applyProtection="1">
      <protection locked="0"/>
    </xf>
    <xf numFmtId="0" fontId="0" fillId="0" borderId="0" xfId="0" applyFont="1" applyAlignment="1" applyProtection="1">
      <alignment vertical="center"/>
    </xf>
    <xf numFmtId="166" fontId="0" fillId="0" borderId="0" xfId="0" applyNumberFormat="1" applyProtection="1"/>
    <xf numFmtId="3" fontId="0" fillId="0" borderId="13" xfId="0" applyNumberFormat="1" applyFont="1" applyFill="1" applyBorder="1" applyProtection="1">
      <protection locked="0"/>
    </xf>
    <xf numFmtId="3" fontId="7" fillId="0" borderId="37" xfId="0" applyNumberFormat="1" applyFont="1" applyFill="1" applyBorder="1" applyAlignment="1" applyProtection="1">
      <protection locked="0"/>
    </xf>
    <xf numFmtId="3" fontId="7" fillId="0" borderId="13" xfId="0" applyNumberFormat="1" applyFont="1" applyFill="1" applyBorder="1" applyAlignment="1" applyProtection="1">
      <protection locked="0"/>
    </xf>
    <xf numFmtId="3" fontId="0" fillId="0" borderId="13" xfId="0" applyNumberFormat="1" applyFill="1" applyBorder="1" applyAlignment="1" applyProtection="1">
      <protection locked="0"/>
    </xf>
    <xf numFmtId="0" fontId="7" fillId="5" borderId="0" xfId="0" applyFont="1" applyFill="1" applyBorder="1" applyAlignment="1" applyProtection="1"/>
    <xf numFmtId="3" fontId="7" fillId="0" borderId="12" xfId="0" applyNumberFormat="1" applyFont="1" applyFill="1" applyBorder="1" applyAlignment="1" applyProtection="1">
      <protection locked="0"/>
    </xf>
    <xf numFmtId="0" fontId="0" fillId="5" borderId="6" xfId="0" applyFill="1" applyBorder="1" applyAlignment="1" applyProtection="1"/>
    <xf numFmtId="0" fontId="12" fillId="5" borderId="5" xfId="0" applyFont="1" applyFill="1" applyBorder="1" applyAlignment="1" applyProtection="1"/>
    <xf numFmtId="0" fontId="12" fillId="5" borderId="0" xfId="0" applyFont="1" applyFill="1" applyBorder="1" applyAlignment="1" applyProtection="1"/>
    <xf numFmtId="0" fontId="12" fillId="5" borderId="6" xfId="0" applyFont="1" applyFill="1" applyBorder="1" applyAlignment="1" applyProtection="1"/>
    <xf numFmtId="0" fontId="4" fillId="5" borderId="5" xfId="0" applyFont="1" applyFill="1" applyBorder="1" applyAlignment="1" applyProtection="1"/>
    <xf numFmtId="0" fontId="4" fillId="5" borderId="18" xfId="0" applyFont="1" applyFill="1" applyBorder="1" applyAlignment="1" applyProtection="1"/>
    <xf numFmtId="3" fontId="7" fillId="5" borderId="5" xfId="0" applyNumberFormat="1" applyFont="1" applyFill="1" applyBorder="1" applyAlignment="1" applyProtection="1"/>
    <xf numFmtId="3" fontId="7" fillId="5" borderId="0" xfId="0" applyNumberFormat="1" applyFont="1" applyFill="1" applyBorder="1" applyAlignment="1" applyProtection="1"/>
    <xf numFmtId="0" fontId="0" fillId="5" borderId="0" xfId="0" applyFill="1" applyBorder="1" applyAlignment="1" applyProtection="1"/>
    <xf numFmtId="3" fontId="4" fillId="5" borderId="5" xfId="0" applyNumberFormat="1" applyFont="1" applyFill="1" applyBorder="1" applyAlignment="1" applyProtection="1"/>
    <xf numFmtId="3" fontId="8" fillId="5" borderId="5" xfId="0" applyNumberFormat="1" applyFont="1" applyFill="1" applyBorder="1" applyAlignment="1" applyProtection="1"/>
    <xf numFmtId="0" fontId="0" fillId="5" borderId="0" xfId="0" applyFont="1" applyFill="1" applyBorder="1" applyAlignment="1" applyProtection="1"/>
    <xf numFmtId="3" fontId="8" fillId="5" borderId="0" xfId="0" applyNumberFormat="1" applyFont="1" applyFill="1" applyBorder="1" applyAlignment="1" applyProtection="1"/>
    <xf numFmtId="3" fontId="4" fillId="5" borderId="0" xfId="0" applyNumberFormat="1" applyFont="1" applyFill="1" applyBorder="1" applyAlignment="1" applyProtection="1"/>
    <xf numFmtId="3" fontId="7" fillId="5" borderId="5" xfId="0" applyNumberFormat="1" applyFont="1" applyFill="1" applyBorder="1" applyAlignment="1" applyProtection="1">
      <alignment horizontal="right"/>
    </xf>
    <xf numFmtId="3" fontId="0" fillId="5" borderId="0" xfId="0" applyNumberFormat="1" applyFill="1" applyBorder="1" applyAlignment="1" applyProtection="1">
      <alignment horizontal="right"/>
    </xf>
    <xf numFmtId="0" fontId="0" fillId="5" borderId="0" xfId="0" applyFill="1" applyBorder="1" applyAlignment="1" applyProtection="1">
      <alignment horizontal="right"/>
    </xf>
    <xf numFmtId="3" fontId="4" fillId="0" borderId="12" xfId="0" applyNumberFormat="1" applyFont="1" applyFill="1" applyBorder="1" applyAlignment="1" applyProtection="1">
      <protection locked="0"/>
    </xf>
    <xf numFmtId="0" fontId="4" fillId="5" borderId="6" xfId="0" applyFont="1" applyFill="1" applyBorder="1" applyAlignment="1" applyProtection="1"/>
    <xf numFmtId="3" fontId="4" fillId="5" borderId="12" xfId="0" applyNumberFormat="1" applyFont="1" applyFill="1" applyBorder="1" applyAlignment="1" applyProtection="1"/>
    <xf numFmtId="0" fontId="7" fillId="5" borderId="6" xfId="0" applyFont="1" applyFill="1" applyBorder="1" applyAlignment="1" applyProtection="1"/>
    <xf numFmtId="3" fontId="0" fillId="5" borderId="0" xfId="0" applyNumberFormat="1" applyFill="1" applyBorder="1" applyAlignment="1" applyProtection="1"/>
    <xf numFmtId="0" fontId="4" fillId="5" borderId="5" xfId="0" applyFont="1" applyFill="1" applyBorder="1" applyAlignment="1" applyProtection="1">
      <alignment horizontal="left"/>
    </xf>
    <xf numFmtId="167" fontId="0" fillId="0" borderId="0" xfId="555" applyNumberFormat="1" applyFont="1" applyProtection="1"/>
    <xf numFmtId="3" fontId="7" fillId="5" borderId="12" xfId="555" applyNumberFormat="1" applyFont="1" applyFill="1" applyBorder="1" applyAlignment="1" applyProtection="1"/>
    <xf numFmtId="164" fontId="7" fillId="0" borderId="12" xfId="0" applyNumberFormat="1" applyFont="1" applyFill="1" applyBorder="1" applyAlignment="1" applyProtection="1">
      <protection locked="0"/>
    </xf>
    <xf numFmtId="164" fontId="7" fillId="5" borderId="6" xfId="0" applyNumberFormat="1" applyFont="1" applyFill="1" applyBorder="1" applyAlignment="1" applyProtection="1"/>
    <xf numFmtId="10" fontId="7" fillId="5" borderId="50" xfId="555" applyNumberFormat="1" applyFont="1" applyFill="1" applyBorder="1" applyAlignment="1" applyProtection="1"/>
    <xf numFmtId="3" fontId="0" fillId="5" borderId="6" xfId="0" applyNumberFormat="1" applyFill="1" applyBorder="1" applyProtection="1"/>
    <xf numFmtId="0" fontId="21" fillId="5" borderId="5" xfId="0" applyFont="1" applyFill="1" applyBorder="1" applyAlignment="1" applyProtection="1">
      <alignment horizontal="left" wrapText="1"/>
    </xf>
    <xf numFmtId="0" fontId="21" fillId="5" borderId="0" xfId="0" applyFont="1" applyFill="1" applyBorder="1" applyAlignment="1" applyProtection="1"/>
    <xf numFmtId="0" fontId="6" fillId="5" borderId="5" xfId="0" applyFont="1" applyFill="1" applyBorder="1" applyAlignment="1" applyProtection="1">
      <protection locked="0"/>
    </xf>
    <xf numFmtId="0" fontId="9" fillId="5" borderId="5" xfId="0" applyFont="1" applyFill="1" applyBorder="1" applyAlignment="1" applyProtection="1">
      <alignment horizontal="left"/>
      <protection locked="0"/>
    </xf>
    <xf numFmtId="0" fontId="9" fillId="5" borderId="5" xfId="0" applyFont="1" applyFill="1" applyBorder="1" applyProtection="1">
      <protection locked="0"/>
    </xf>
    <xf numFmtId="0" fontId="9" fillId="5" borderId="1" xfId="0" applyFont="1" applyFill="1" applyBorder="1" applyAlignment="1" applyProtection="1">
      <alignment horizontal="left"/>
    </xf>
    <xf numFmtId="0" fontId="9" fillId="5" borderId="1" xfId="0" applyFont="1" applyFill="1" applyBorder="1" applyAlignment="1" applyProtection="1">
      <alignment horizontal="center"/>
    </xf>
    <xf numFmtId="0" fontId="21" fillId="5" borderId="24" xfId="0" applyFont="1" applyFill="1" applyBorder="1" applyProtection="1">
      <protection locked="0"/>
    </xf>
    <xf numFmtId="0" fontId="9" fillId="5" borderId="6" xfId="0" applyFont="1" applyFill="1" applyBorder="1" applyProtection="1">
      <protection locked="0"/>
    </xf>
    <xf numFmtId="0" fontId="9" fillId="5" borderId="46" xfId="0" applyFont="1" applyFill="1" applyBorder="1" applyAlignment="1" applyProtection="1">
      <alignment horizontal="left"/>
    </xf>
    <xf numFmtId="0" fontId="0" fillId="4" borderId="46" xfId="0" applyFont="1" applyFill="1" applyBorder="1" applyAlignment="1" applyProtection="1">
      <alignment wrapText="1"/>
    </xf>
    <xf numFmtId="0" fontId="0" fillId="4" borderId="1" xfId="0" applyFont="1" applyFill="1" applyBorder="1" applyAlignment="1" applyProtection="1">
      <alignment wrapText="1"/>
    </xf>
    <xf numFmtId="0" fontId="0" fillId="4" borderId="51" xfId="0" applyFont="1" applyFill="1" applyBorder="1" applyAlignment="1" applyProtection="1">
      <alignment wrapText="1"/>
    </xf>
    <xf numFmtId="3" fontId="29" fillId="7" borderId="53" xfId="0" applyNumberFormat="1" applyFont="1" applyFill="1" applyBorder="1" applyProtection="1"/>
    <xf numFmtId="0" fontId="2" fillId="5" borderId="2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4" xfId="0" applyFont="1" applyFill="1" applyBorder="1" applyAlignment="1" applyProtection="1">
      <alignment horizontal="center" vertical="center"/>
    </xf>
    <xf numFmtId="0" fontId="0" fillId="5" borderId="5" xfId="0" applyFont="1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6" xfId="0" applyFont="1" applyFill="1" applyBorder="1" applyAlignment="1" applyProtection="1"/>
    <xf numFmtId="0" fontId="0" fillId="3" borderId="5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3" fontId="8" fillId="3" borderId="21" xfId="0" applyNumberFormat="1" applyFont="1" applyFill="1" applyBorder="1" applyAlignment="1" applyProtection="1">
      <alignment wrapText="1"/>
    </xf>
    <xf numFmtId="3" fontId="8" fillId="3" borderId="23" xfId="0" applyNumberFormat="1" applyFont="1" applyFill="1" applyBorder="1" applyAlignment="1" applyProtection="1"/>
    <xf numFmtId="3" fontId="48" fillId="3" borderId="23" xfId="0" applyNumberFormat="1" applyFont="1" applyFill="1" applyBorder="1" applyAlignment="1" applyProtection="1">
      <alignment horizontal="center" wrapText="1"/>
    </xf>
    <xf numFmtId="0" fontId="0" fillId="3" borderId="23" xfId="0" applyFill="1" applyBorder="1" applyAlignment="1" applyProtection="1"/>
    <xf numFmtId="0" fontId="0" fillId="3" borderId="24" xfId="0" applyFill="1" applyBorder="1" applyAlignment="1" applyProtection="1"/>
    <xf numFmtId="3" fontId="12" fillId="3" borderId="5" xfId="0" applyNumberFormat="1" applyFont="1" applyFill="1" applyBorder="1" applyAlignment="1" applyProtection="1">
      <alignment wrapText="1"/>
    </xf>
    <xf numFmtId="0" fontId="0" fillId="3" borderId="0" xfId="0" applyFill="1" applyBorder="1" applyAlignment="1" applyProtection="1"/>
    <xf numFmtId="3" fontId="48" fillId="3" borderId="0" xfId="0" applyNumberFormat="1" applyFont="1" applyFill="1" applyBorder="1" applyAlignment="1" applyProtection="1">
      <alignment horizontal="center" wrapText="1"/>
    </xf>
    <xf numFmtId="0" fontId="2" fillId="3" borderId="0" xfId="0" applyFont="1" applyFill="1" applyBorder="1" applyAlignment="1" applyProtection="1"/>
    <xf numFmtId="0" fontId="0" fillId="3" borderId="6" xfId="0" applyFill="1" applyBorder="1" applyAlignment="1" applyProtection="1"/>
    <xf numFmtId="0" fontId="13" fillId="5" borderId="5" xfId="0" applyFont="1" applyFill="1" applyBorder="1" applyAlignment="1" applyProtection="1">
      <alignment wrapText="1"/>
    </xf>
    <xf numFmtId="0" fontId="13" fillId="5" borderId="0" xfId="0" applyFont="1" applyFill="1" applyBorder="1" applyAlignment="1" applyProtection="1"/>
    <xf numFmtId="0" fontId="2" fillId="0" borderId="9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0" fontId="4" fillId="5" borderId="5" xfId="0" applyFont="1" applyFill="1" applyBorder="1" applyAlignment="1" applyProtection="1">
      <alignment horizontal="left"/>
    </xf>
    <xf numFmtId="0" fontId="0" fillId="5" borderId="0" xfId="0" applyFont="1" applyFill="1" applyBorder="1" applyAlignment="1" applyProtection="1"/>
    <xf numFmtId="0" fontId="0" fillId="5" borderId="26" xfId="0" applyFont="1" applyFill="1" applyBorder="1" applyAlignment="1" applyProtection="1"/>
    <xf numFmtId="0" fontId="0" fillId="0" borderId="16" xfId="0" applyFont="1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47" xfId="0" applyBorder="1" applyAlignment="1" applyProtection="1">
      <protection locked="0"/>
    </xf>
    <xf numFmtId="0" fontId="0" fillId="0" borderId="48" xfId="0" applyBorder="1" applyAlignment="1" applyProtection="1">
      <protection locked="0"/>
    </xf>
    <xf numFmtId="3" fontId="7" fillId="5" borderId="5" xfId="0" applyNumberFormat="1" applyFont="1" applyFill="1" applyBorder="1" applyAlignment="1" applyProtection="1"/>
    <xf numFmtId="3" fontId="7" fillId="5" borderId="0" xfId="0" applyNumberFormat="1" applyFont="1" applyFill="1" applyBorder="1" applyAlignment="1" applyProtection="1"/>
    <xf numFmtId="0" fontId="7" fillId="5" borderId="0" xfId="0" applyFont="1" applyFill="1" applyBorder="1" applyAlignment="1" applyProtection="1"/>
    <xf numFmtId="0" fontId="0" fillId="0" borderId="25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5" borderId="19" xfId="0" applyFont="1" applyFill="1" applyBorder="1" applyAlignment="1" applyProtection="1"/>
    <xf numFmtId="0" fontId="0" fillId="0" borderId="0" xfId="0" applyBorder="1" applyAlignment="1" applyProtection="1"/>
    <xf numFmtId="0" fontId="0" fillId="0" borderId="6" xfId="0" applyBorder="1" applyAlignment="1" applyProtection="1"/>
    <xf numFmtId="0" fontId="0" fillId="4" borderId="2" xfId="0" applyFont="1" applyFill="1" applyBorder="1" applyAlignment="1" applyProtection="1"/>
    <xf numFmtId="0" fontId="0" fillId="4" borderId="3" xfId="0" applyFont="1" applyFill="1" applyBorder="1" applyAlignment="1" applyProtection="1"/>
    <xf numFmtId="0" fontId="2" fillId="5" borderId="3" xfId="0" applyFont="1" applyFill="1" applyBorder="1" applyAlignment="1" applyProtection="1"/>
    <xf numFmtId="0" fontId="0" fillId="5" borderId="3" xfId="0" applyFont="1" applyFill="1" applyBorder="1" applyAlignment="1" applyProtection="1"/>
    <xf numFmtId="0" fontId="4" fillId="5" borderId="5" xfId="0" applyFont="1" applyFill="1" applyBorder="1" applyAlignment="1" applyProtection="1">
      <alignment wrapText="1"/>
    </xf>
    <xf numFmtId="14" fontId="7" fillId="0" borderId="9" xfId="0" applyNumberFormat="1" applyFont="1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14" fontId="7" fillId="0" borderId="16" xfId="0" applyNumberFormat="1" applyFont="1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3" fontId="7" fillId="5" borderId="14" xfId="0" applyNumberFormat="1" applyFont="1" applyFill="1" applyBorder="1" applyAlignment="1" applyProtection="1"/>
    <xf numFmtId="3" fontId="7" fillId="5" borderId="17" xfId="0" applyNumberFormat="1" applyFont="1" applyFill="1" applyBorder="1" applyAlignment="1" applyProtection="1"/>
    <xf numFmtId="3" fontId="11" fillId="0" borderId="9" xfId="1" applyNumberFormat="1" applyBorder="1" applyAlignment="1" applyProtection="1">
      <protection locked="0"/>
    </xf>
    <xf numFmtId="3" fontId="7" fillId="0" borderId="7" xfId="0" applyNumberFormat="1" applyFont="1" applyBorder="1" applyAlignment="1" applyProtection="1">
      <protection locked="0"/>
    </xf>
    <xf numFmtId="3" fontId="7" fillId="0" borderId="10" xfId="0" applyNumberFormat="1" applyFont="1" applyBorder="1" applyAlignment="1" applyProtection="1">
      <protection locked="0"/>
    </xf>
    <xf numFmtId="3" fontId="8" fillId="4" borderId="5" xfId="0" applyNumberFormat="1" applyFont="1" applyFill="1" applyBorder="1" applyAlignment="1" applyProtection="1">
      <alignment vertical="center"/>
    </xf>
    <xf numFmtId="3" fontId="7" fillId="4" borderId="0" xfId="0" applyNumberFormat="1" applyFont="1" applyFill="1" applyBorder="1" applyAlignment="1" applyProtection="1">
      <alignment vertical="center"/>
    </xf>
    <xf numFmtId="3" fontId="7" fillId="4" borderId="6" xfId="0" applyNumberFormat="1" applyFont="1" applyFill="1" applyBorder="1" applyAlignment="1" applyProtection="1">
      <alignment vertical="center"/>
    </xf>
    <xf numFmtId="3" fontId="7" fillId="0" borderId="25" xfId="0" applyNumberFormat="1" applyFont="1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5" borderId="5" xfId="0" applyFont="1" applyFill="1" applyBorder="1" applyAlignment="1" applyProtection="1">
      <alignment horizontal="left" vertical="center"/>
    </xf>
    <xf numFmtId="0" fontId="7" fillId="5" borderId="26" xfId="0" applyFont="1" applyFill="1" applyBorder="1" applyAlignment="1" applyProtection="1">
      <alignment horizontal="left" vertical="center"/>
    </xf>
    <xf numFmtId="0" fontId="7" fillId="0" borderId="9" xfId="0" applyFont="1" applyBorder="1" applyAlignment="1" applyProtection="1">
      <protection locked="0"/>
    </xf>
    <xf numFmtId="0" fontId="7" fillId="0" borderId="7" xfId="0" applyFont="1" applyBorder="1" applyAlignment="1" applyProtection="1">
      <protection locked="0"/>
    </xf>
    <xf numFmtId="0" fontId="7" fillId="0" borderId="10" xfId="0" applyFont="1" applyBorder="1" applyAlignment="1" applyProtection="1">
      <protection locked="0"/>
    </xf>
    <xf numFmtId="0" fontId="7" fillId="5" borderId="5" xfId="0" applyFont="1" applyFill="1" applyBorder="1" applyAlignment="1" applyProtection="1"/>
    <xf numFmtId="0" fontId="7" fillId="0" borderId="9" xfId="0" applyFont="1" applyFill="1" applyBorder="1" applyAlignment="1" applyProtection="1">
      <protection locked="0"/>
    </xf>
    <xf numFmtId="3" fontId="7" fillId="0" borderId="9" xfId="0" applyNumberFormat="1" applyFont="1" applyBorder="1" applyAlignment="1" applyProtection="1">
      <protection locked="0"/>
    </xf>
    <xf numFmtId="3" fontId="7" fillId="0" borderId="35" xfId="0" applyNumberFormat="1" applyFont="1" applyFill="1" applyBorder="1" applyAlignment="1" applyProtection="1">
      <protection locked="0"/>
    </xf>
    <xf numFmtId="3" fontId="7" fillId="0" borderId="35" xfId="0" applyNumberFormat="1" applyFont="1" applyBorder="1" applyAlignment="1" applyProtection="1">
      <protection locked="0"/>
    </xf>
    <xf numFmtId="49" fontId="7" fillId="0" borderId="35" xfId="0" applyNumberFormat="1" applyFont="1" applyFill="1" applyBorder="1" applyAlignment="1" applyProtection="1">
      <protection locked="0"/>
    </xf>
    <xf numFmtId="49" fontId="7" fillId="0" borderId="35" xfId="0" applyNumberFormat="1" applyFont="1" applyBorder="1" applyAlignment="1" applyProtection="1">
      <protection locked="0"/>
    </xf>
    <xf numFmtId="3" fontId="7" fillId="0" borderId="12" xfId="0" applyNumberFormat="1" applyFont="1" applyBorder="1" applyAlignment="1" applyProtection="1">
      <protection locked="0"/>
    </xf>
    <xf numFmtId="3" fontId="7" fillId="0" borderId="13" xfId="0" applyNumberFormat="1" applyFont="1" applyBorder="1" applyAlignment="1" applyProtection="1">
      <protection locked="0"/>
    </xf>
    <xf numFmtId="3" fontId="7" fillId="5" borderId="19" xfId="0" applyNumberFormat="1" applyFont="1" applyFill="1" applyBorder="1" applyAlignment="1" applyProtection="1"/>
    <xf numFmtId="3" fontId="0" fillId="5" borderId="0" xfId="0" applyNumberFormat="1" applyFill="1" applyBorder="1" applyAlignment="1" applyProtection="1"/>
    <xf numFmtId="0" fontId="0" fillId="0" borderId="26" xfId="0" applyBorder="1" applyAlignment="1"/>
    <xf numFmtId="3" fontId="7" fillId="0" borderId="12" xfId="0" applyNumberFormat="1" applyFont="1" applyFill="1" applyBorder="1" applyAlignment="1" applyProtection="1">
      <protection locked="0"/>
    </xf>
    <xf numFmtId="0" fontId="7" fillId="5" borderId="0" xfId="0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3" fontId="8" fillId="5" borderId="5" xfId="0" applyNumberFormat="1" applyFont="1" applyFill="1" applyBorder="1" applyAlignment="1" applyProtection="1">
      <alignment wrapText="1"/>
    </xf>
    <xf numFmtId="0" fontId="0" fillId="5" borderId="0" xfId="0" applyFill="1" applyBorder="1" applyAlignment="1" applyProtection="1"/>
    <xf numFmtId="3" fontId="8" fillId="0" borderId="12" xfId="0" applyNumberFormat="1" applyFont="1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3" fontId="7" fillId="0" borderId="36" xfId="0" applyNumberFormat="1" applyFont="1" applyFill="1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0" fontId="0" fillId="5" borderId="6" xfId="0" applyFill="1" applyBorder="1" applyAlignment="1" applyProtection="1"/>
    <xf numFmtId="3" fontId="7" fillId="5" borderId="5" xfId="0" applyNumberFormat="1" applyFont="1" applyFill="1" applyBorder="1" applyAlignment="1" applyProtection="1">
      <alignment horizontal="right"/>
    </xf>
    <xf numFmtId="3" fontId="7" fillId="5" borderId="0" xfId="0" applyNumberFormat="1" applyFont="1" applyFill="1" applyBorder="1" applyAlignment="1" applyProtection="1">
      <alignment horizontal="right"/>
    </xf>
    <xf numFmtId="3" fontId="7" fillId="5" borderId="26" xfId="0" applyNumberFormat="1" applyFont="1" applyFill="1" applyBorder="1" applyAlignment="1" applyProtection="1">
      <alignment horizontal="right"/>
    </xf>
    <xf numFmtId="0" fontId="0" fillId="0" borderId="0" xfId="0" applyFont="1" applyBorder="1" applyAlignment="1">
      <alignment horizontal="right"/>
    </xf>
    <xf numFmtId="0" fontId="0" fillId="0" borderId="26" xfId="0" applyBorder="1" applyAlignment="1">
      <alignment horizontal="right"/>
    </xf>
    <xf numFmtId="3" fontId="7" fillId="5" borderId="46" xfId="0" applyNumberFormat="1" applyFont="1" applyFill="1" applyBorder="1" applyAlignment="1" applyProtection="1"/>
    <xf numFmtId="3" fontId="7" fillId="5" borderId="1" xfId="0" applyNumberFormat="1" applyFont="1" applyFill="1" applyBorder="1" applyAlignment="1" applyProtection="1"/>
    <xf numFmtId="3" fontId="7" fillId="0" borderId="20" xfId="0" applyNumberFormat="1" applyFont="1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5" borderId="52" xfId="0" applyFill="1" applyBorder="1" applyAlignment="1" applyProtection="1"/>
    <xf numFmtId="0" fontId="0" fillId="5" borderId="51" xfId="0" applyFill="1" applyBorder="1" applyAlignment="1" applyProtection="1"/>
    <xf numFmtId="0" fontId="7" fillId="4" borderId="29" xfId="0" applyFont="1" applyFill="1" applyBorder="1" applyAlignment="1" applyProtection="1">
      <alignment vertical="center" wrapText="1"/>
    </xf>
    <xf numFmtId="0" fontId="7" fillId="4" borderId="30" xfId="0" applyFont="1" applyFill="1" applyBorder="1" applyAlignment="1" applyProtection="1">
      <alignment vertical="center" wrapText="1"/>
    </xf>
    <xf numFmtId="0" fontId="7" fillId="4" borderId="31" xfId="0" applyFont="1" applyFill="1" applyBorder="1" applyAlignment="1" applyProtection="1">
      <alignment vertical="center" wrapText="1"/>
    </xf>
    <xf numFmtId="0" fontId="2" fillId="0" borderId="25" xfId="0" applyFont="1" applyBorder="1" applyAlignment="1" applyProtection="1">
      <alignment wrapText="1"/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24" xfId="0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18" xfId="0" applyFont="1" applyBorder="1" applyAlignment="1" applyProtection="1">
      <alignment wrapText="1"/>
      <protection locked="0"/>
    </xf>
    <xf numFmtId="0" fontId="8" fillId="5" borderId="5" xfId="0" applyFont="1" applyFill="1" applyBorder="1" applyAlignment="1" applyProtection="1"/>
    <xf numFmtId="0" fontId="8" fillId="5" borderId="0" xfId="0" applyFont="1" applyFill="1" applyBorder="1" applyAlignment="1" applyProtection="1"/>
    <xf numFmtId="0" fontId="0" fillId="0" borderId="12" xfId="0" applyBorder="1" applyAlignment="1" applyProtection="1">
      <protection locked="0"/>
    </xf>
    <xf numFmtId="0" fontId="0" fillId="5" borderId="19" xfId="0" applyFill="1" applyBorder="1" applyAlignment="1" applyProtection="1"/>
    <xf numFmtId="0" fontId="4" fillId="5" borderId="5" xfId="0" applyFont="1" applyFill="1" applyBorder="1" applyAlignment="1" applyProtection="1"/>
    <xf numFmtId="0" fontId="4" fillId="5" borderId="0" xfId="0" applyFont="1" applyFill="1" applyBorder="1" applyAlignment="1" applyProtection="1"/>
    <xf numFmtId="0" fontId="4" fillId="5" borderId="26" xfId="0" applyFont="1" applyFill="1" applyBorder="1" applyAlignment="1" applyProtection="1"/>
    <xf numFmtId="0" fontId="7" fillId="0" borderId="9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4" fillId="5" borderId="14" xfId="0" applyFont="1" applyFill="1" applyBorder="1" applyAlignment="1" applyProtection="1"/>
    <xf numFmtId="0" fontId="4" fillId="5" borderId="17" xfId="0" applyFont="1" applyFill="1" applyBorder="1" applyAlignment="1" applyProtection="1"/>
    <xf numFmtId="0" fontId="4" fillId="5" borderId="18" xfId="0" applyFont="1" applyFill="1" applyBorder="1" applyAlignment="1" applyProtection="1"/>
    <xf numFmtId="0" fontId="7" fillId="0" borderId="27" xfId="0" applyFont="1" applyBorder="1" applyAlignment="1" applyProtection="1">
      <alignment wrapText="1"/>
      <protection locked="0"/>
    </xf>
    <xf numFmtId="0" fontId="7" fillId="0" borderId="7" xfId="0" applyFont="1" applyBorder="1" applyAlignment="1" applyProtection="1">
      <alignment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7" fillId="0" borderId="8" xfId="0" applyFont="1" applyBorder="1" applyAlignment="1" applyProtection="1">
      <protection locked="0"/>
    </xf>
    <xf numFmtId="0" fontId="7" fillId="5" borderId="6" xfId="0" applyFont="1" applyFill="1" applyBorder="1" applyAlignment="1" applyProtection="1"/>
    <xf numFmtId="0" fontId="7" fillId="9" borderId="9" xfId="0" applyFont="1" applyFill="1" applyBorder="1" applyAlignment="1" applyProtection="1">
      <alignment horizontal="center"/>
    </xf>
    <xf numFmtId="0" fontId="0" fillId="9" borderId="7" xfId="0" applyFill="1" applyBorder="1" applyAlignment="1" applyProtection="1">
      <alignment horizontal="center"/>
    </xf>
    <xf numFmtId="0" fontId="0" fillId="9" borderId="8" xfId="0" applyFill="1" applyBorder="1" applyAlignment="1" applyProtection="1">
      <alignment horizontal="center"/>
    </xf>
    <xf numFmtId="0" fontId="0" fillId="0" borderId="7" xfId="0" applyBorder="1" applyAlignment="1" applyProtection="1">
      <protection locked="0"/>
    </xf>
    <xf numFmtId="0" fontId="7" fillId="0" borderId="36" xfId="0" applyFont="1" applyFill="1" applyBorder="1" applyAlignment="1" applyProtection="1">
      <alignment horizontal="left"/>
      <protection locked="0"/>
    </xf>
    <xf numFmtId="0" fontId="0" fillId="0" borderId="36" xfId="0" applyFill="1" applyBorder="1" applyAlignment="1" applyProtection="1">
      <alignment horizontal="left"/>
      <protection locked="0"/>
    </xf>
    <xf numFmtId="0" fontId="0" fillId="0" borderId="17" xfId="0" applyBorder="1" applyAlignment="1" applyProtection="1"/>
    <xf numFmtId="0" fontId="0" fillId="0" borderId="18" xfId="0" applyBorder="1" applyAlignment="1" applyProtection="1"/>
    <xf numFmtId="0" fontId="0" fillId="0" borderId="9" xfId="0" applyBorder="1" applyAlignment="1" applyProtection="1">
      <protection locked="0"/>
    </xf>
    <xf numFmtId="0" fontId="6" fillId="5" borderId="5" xfId="0" applyFont="1" applyFill="1" applyBorder="1" applyAlignment="1" applyProtection="1"/>
    <xf numFmtId="0" fontId="6" fillId="5" borderId="0" xfId="0" applyFont="1" applyFill="1" applyBorder="1" applyAlignment="1" applyProtection="1"/>
    <xf numFmtId="0" fontId="6" fillId="5" borderId="26" xfId="0" applyFont="1" applyFill="1" applyBorder="1" applyAlignment="1" applyProtection="1"/>
    <xf numFmtId="0" fontId="7" fillId="0" borderId="7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protection locked="0"/>
    </xf>
    <xf numFmtId="0" fontId="5" fillId="5" borderId="5" xfId="0" applyFont="1" applyFill="1" applyBorder="1" applyAlignment="1" applyProtection="1">
      <alignment wrapText="1"/>
    </xf>
    <xf numFmtId="0" fontId="5" fillId="5" borderId="0" xfId="0" applyFont="1" applyFill="1" applyBorder="1" applyAlignment="1" applyProtection="1">
      <alignment wrapText="1"/>
    </xf>
    <xf numFmtId="0" fontId="2" fillId="0" borderId="9" xfId="0" applyFont="1" applyBorder="1" applyAlignment="1" applyProtection="1">
      <protection locked="0"/>
    </xf>
    <xf numFmtId="0" fontId="12" fillId="5" borderId="5" xfId="0" applyFont="1" applyFill="1" applyBorder="1" applyAlignment="1" applyProtection="1"/>
    <xf numFmtId="0" fontId="12" fillId="5" borderId="0" xfId="0" applyFont="1" applyFill="1" applyBorder="1" applyAlignment="1" applyProtection="1"/>
    <xf numFmtId="0" fontId="12" fillId="5" borderId="6" xfId="0" applyFont="1" applyFill="1" applyBorder="1" applyAlignment="1" applyProtection="1"/>
    <xf numFmtId="0" fontId="7" fillId="0" borderId="25" xfId="0" applyFont="1" applyBorder="1" applyAlignment="1" applyProtection="1">
      <alignment wrapText="1"/>
      <protection locked="0"/>
    </xf>
    <xf numFmtId="0" fontId="7" fillId="0" borderId="23" xfId="0" applyFont="1" applyBorder="1" applyAlignment="1" applyProtection="1">
      <alignment wrapText="1"/>
      <protection locked="0"/>
    </xf>
    <xf numFmtId="0" fontId="7" fillId="0" borderId="24" xfId="0" applyFont="1" applyBorder="1" applyAlignment="1" applyProtection="1">
      <alignment wrapText="1"/>
      <protection locked="0"/>
    </xf>
    <xf numFmtId="0" fontId="7" fillId="0" borderId="16" xfId="0" applyFont="1" applyBorder="1" applyAlignment="1" applyProtection="1">
      <alignment wrapText="1"/>
      <protection locked="0"/>
    </xf>
    <xf numFmtId="0" fontId="7" fillId="0" borderId="17" xfId="0" applyFont="1" applyBorder="1" applyAlignment="1" applyProtection="1">
      <alignment wrapText="1"/>
      <protection locked="0"/>
    </xf>
    <xf numFmtId="0" fontId="7" fillId="0" borderId="18" xfId="0" applyFont="1" applyBorder="1" applyAlignment="1" applyProtection="1">
      <alignment wrapText="1"/>
      <protection locked="0"/>
    </xf>
    <xf numFmtId="3" fontId="7" fillId="5" borderId="14" xfId="0" applyNumberFormat="1" applyFont="1" applyFill="1" applyBorder="1" applyAlignment="1" applyProtection="1">
      <alignment wrapText="1"/>
    </xf>
    <xf numFmtId="3" fontId="7" fillId="5" borderId="17" xfId="0" applyNumberFormat="1" applyFont="1" applyFill="1" applyBorder="1" applyAlignment="1" applyProtection="1">
      <alignment wrapText="1"/>
    </xf>
    <xf numFmtId="3" fontId="7" fillId="5" borderId="15" xfId="0" applyNumberFormat="1" applyFont="1" applyFill="1" applyBorder="1" applyAlignment="1" applyProtection="1">
      <alignment wrapText="1"/>
    </xf>
    <xf numFmtId="0" fontId="5" fillId="5" borderId="9" xfId="0" applyFont="1" applyFill="1" applyBorder="1" applyAlignment="1" applyProtection="1">
      <alignment horizontal="center"/>
    </xf>
    <xf numFmtId="0" fontId="5" fillId="5" borderId="7" xfId="0" applyFont="1" applyFill="1" applyBorder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3" fontId="6" fillId="5" borderId="21" xfId="0" applyNumberFormat="1" applyFont="1" applyFill="1" applyBorder="1" applyAlignment="1" applyProtection="1"/>
    <xf numFmtId="3" fontId="6" fillId="5" borderId="23" xfId="0" applyNumberFormat="1" applyFont="1" applyFill="1" applyBorder="1" applyAlignment="1" applyProtection="1"/>
    <xf numFmtId="3" fontId="6" fillId="5" borderId="22" xfId="0" applyNumberFormat="1" applyFont="1" applyFill="1" applyBorder="1" applyAlignment="1" applyProtection="1"/>
    <xf numFmtId="3" fontId="48" fillId="8" borderId="46" xfId="0" applyNumberFormat="1" applyFont="1" applyFill="1" applyBorder="1" applyAlignment="1" applyProtection="1"/>
    <xf numFmtId="0" fontId="2" fillId="8" borderId="1" xfId="0" applyFont="1" applyFill="1" applyBorder="1" applyAlignment="1" applyProtection="1"/>
    <xf numFmtId="3" fontId="4" fillId="5" borderId="5" xfId="0" applyNumberFormat="1" applyFont="1" applyFill="1" applyBorder="1" applyAlignment="1" applyProtection="1"/>
    <xf numFmtId="3" fontId="6" fillId="5" borderId="0" xfId="0" applyNumberFormat="1" applyFont="1" applyFill="1" applyBorder="1" applyAlignment="1" applyProtection="1"/>
    <xf numFmtId="3" fontId="6" fillId="5" borderId="26" xfId="0" applyNumberFormat="1" applyFont="1" applyFill="1" applyBorder="1" applyAlignment="1" applyProtection="1"/>
    <xf numFmtId="3" fontId="6" fillId="5" borderId="5" xfId="0" applyNumberFormat="1" applyFont="1" applyFill="1" applyBorder="1" applyAlignment="1" applyProtection="1">
      <alignment wrapText="1"/>
    </xf>
    <xf numFmtId="0" fontId="8" fillId="5" borderId="5" xfId="0" applyFont="1" applyFill="1" applyBorder="1" applyAlignment="1" applyProtection="1">
      <alignment vertical="center" wrapText="1"/>
    </xf>
    <xf numFmtId="0" fontId="7" fillId="5" borderId="0" xfId="0" applyFont="1" applyFill="1" applyBorder="1" applyAlignment="1" applyProtection="1">
      <alignment wrapText="1"/>
    </xf>
    <xf numFmtId="0" fontId="7" fillId="5" borderId="6" xfId="0" applyFont="1" applyFill="1" applyBorder="1" applyAlignment="1" applyProtection="1">
      <alignment wrapText="1"/>
    </xf>
    <xf numFmtId="0" fontId="6" fillId="5" borderId="14" xfId="0" applyFont="1" applyFill="1" applyBorder="1" applyAlignment="1" applyProtection="1">
      <alignment vertical="center" wrapText="1"/>
    </xf>
    <xf numFmtId="0" fontId="0" fillId="5" borderId="17" xfId="0" applyFill="1" applyBorder="1" applyAlignment="1" applyProtection="1"/>
    <xf numFmtId="0" fontId="0" fillId="5" borderId="18" xfId="0" applyFill="1" applyBorder="1" applyAlignment="1" applyProtection="1"/>
    <xf numFmtId="3" fontId="17" fillId="7" borderId="29" xfId="0" applyNumberFormat="1" applyFont="1" applyFill="1" applyBorder="1" applyAlignment="1" applyProtection="1"/>
    <xf numFmtId="0" fontId="13" fillId="7" borderId="30" xfId="0" applyFont="1" applyFill="1" applyBorder="1" applyAlignment="1" applyProtection="1"/>
    <xf numFmtId="164" fontId="2" fillId="0" borderId="29" xfId="0" applyNumberFormat="1" applyFont="1" applyFill="1" applyBorder="1" applyAlignment="1" applyProtection="1">
      <alignment horizontal="center"/>
      <protection locked="0"/>
    </xf>
    <xf numFmtId="164" fontId="2" fillId="0" borderId="31" xfId="0" applyNumberFormat="1" applyFont="1" applyBorder="1" applyAlignment="1" applyProtection="1">
      <alignment horizontal="center"/>
      <protection locked="0"/>
    </xf>
    <xf numFmtId="3" fontId="17" fillId="4" borderId="5" xfId="0" applyNumberFormat="1" applyFont="1" applyFill="1" applyBorder="1" applyAlignment="1" applyProtection="1"/>
    <xf numFmtId="3" fontId="17" fillId="4" borderId="0" xfId="0" applyNumberFormat="1" applyFont="1" applyFill="1" applyBorder="1" applyAlignment="1" applyProtection="1"/>
    <xf numFmtId="3" fontId="17" fillId="4" borderId="5" xfId="0" applyNumberFormat="1" applyFont="1" applyFill="1" applyBorder="1" applyAlignment="1" applyProtection="1">
      <alignment wrapText="1"/>
    </xf>
    <xf numFmtId="3" fontId="17" fillId="4" borderId="0" xfId="0" applyNumberFormat="1" applyFont="1" applyFill="1" applyBorder="1" applyAlignment="1" applyProtection="1">
      <alignment wrapText="1"/>
    </xf>
    <xf numFmtId="3" fontId="14" fillId="5" borderId="5" xfId="0" applyNumberFormat="1" applyFont="1" applyFill="1" applyBorder="1" applyAlignment="1" applyProtection="1"/>
    <xf numFmtId="3" fontId="14" fillId="5" borderId="0" xfId="0" applyNumberFormat="1" applyFont="1" applyFill="1" applyBorder="1" applyAlignment="1" applyProtection="1"/>
    <xf numFmtId="3" fontId="0" fillId="4" borderId="0" xfId="0" applyNumberFormat="1" applyFont="1" applyFill="1" applyBorder="1" applyAlignment="1" applyProtection="1"/>
    <xf numFmtId="3" fontId="0" fillId="4" borderId="6" xfId="0" applyNumberFormat="1" applyFont="1" applyFill="1" applyBorder="1" applyAlignment="1" applyProtection="1"/>
    <xf numFmtId="3" fontId="4" fillId="5" borderId="0" xfId="0" applyNumberFormat="1" applyFont="1" applyFill="1" applyBorder="1" applyAlignment="1" applyProtection="1"/>
    <xf numFmtId="3" fontId="4" fillId="5" borderId="5" xfId="0" applyNumberFormat="1" applyFont="1" applyFill="1" applyBorder="1" applyAlignment="1" applyProtection="1">
      <alignment wrapText="1"/>
    </xf>
    <xf numFmtId="3" fontId="6" fillId="0" borderId="27" xfId="0" applyNumberFormat="1" applyFont="1" applyFill="1" applyBorder="1" applyAlignment="1" applyProtection="1">
      <protection locked="0"/>
    </xf>
    <xf numFmtId="3" fontId="6" fillId="0" borderId="7" xfId="0" applyNumberFormat="1" applyFont="1" applyFill="1" applyBorder="1" applyAlignment="1" applyProtection="1">
      <protection locked="0"/>
    </xf>
    <xf numFmtId="3" fontId="6" fillId="0" borderId="8" xfId="0" applyNumberFormat="1" applyFont="1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3" fontId="6" fillId="0" borderId="12" xfId="0" applyNumberFormat="1" applyFont="1" applyFill="1" applyBorder="1" applyAlignment="1" applyProtection="1">
      <protection locked="0"/>
    </xf>
    <xf numFmtId="3" fontId="5" fillId="5" borderId="5" xfId="0" applyNumberFormat="1" applyFont="1" applyFill="1" applyBorder="1" applyAlignment="1" applyProtection="1"/>
    <xf numFmtId="3" fontId="5" fillId="5" borderId="0" xfId="0" applyNumberFormat="1" applyFont="1" applyFill="1" applyBorder="1" applyAlignment="1" applyProtection="1"/>
    <xf numFmtId="3" fontId="8" fillId="5" borderId="11" xfId="0" applyNumberFormat="1" applyFont="1" applyFill="1" applyBorder="1" applyAlignment="1" applyProtection="1"/>
    <xf numFmtId="3" fontId="8" fillId="5" borderId="12" xfId="0" applyNumberFormat="1" applyFont="1" applyFill="1" applyBorder="1" applyAlignment="1" applyProtection="1"/>
    <xf numFmtId="3" fontId="8" fillId="5" borderId="9" xfId="0" applyNumberFormat="1" applyFont="1" applyFill="1" applyBorder="1" applyAlignment="1" applyProtection="1"/>
    <xf numFmtId="3" fontId="49" fillId="5" borderId="14" xfId="0" applyNumberFormat="1" applyFont="1" applyFill="1" applyBorder="1" applyAlignment="1" applyProtection="1"/>
    <xf numFmtId="3" fontId="4" fillId="5" borderId="1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0" fontId="0" fillId="5" borderId="6" xfId="0" applyFont="1" applyFill="1" applyBorder="1" applyAlignment="1" applyProtection="1"/>
    <xf numFmtId="3" fontId="4" fillId="5" borderId="14" xfId="0" applyNumberFormat="1" applyFont="1" applyFill="1" applyBorder="1" applyAlignment="1" applyProtection="1"/>
    <xf numFmtId="3" fontId="4" fillId="5" borderId="15" xfId="0" applyNumberFormat="1" applyFont="1" applyFill="1" applyBorder="1" applyAlignment="1" applyProtection="1"/>
    <xf numFmtId="3" fontId="4" fillId="5" borderId="12" xfId="0" applyNumberFormat="1" applyFont="1" applyFill="1" applyBorder="1" applyAlignment="1" applyProtection="1"/>
    <xf numFmtId="3" fontId="4" fillId="0" borderId="27" xfId="0" applyNumberFormat="1" applyFont="1" applyFill="1" applyBorder="1" applyAlignment="1" applyProtection="1">
      <protection locked="0"/>
    </xf>
    <xf numFmtId="0" fontId="0" fillId="0" borderId="7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6" fillId="0" borderId="7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>
      <protection locked="0"/>
    </xf>
    <xf numFmtId="3" fontId="4" fillId="0" borderId="12" xfId="0" applyNumberFormat="1" applyFont="1" applyFill="1" applyBorder="1" applyAlignment="1" applyProtection="1">
      <protection locked="0"/>
    </xf>
    <xf numFmtId="3" fontId="5" fillId="0" borderId="27" xfId="0" applyNumberFormat="1" applyFont="1" applyFill="1" applyBorder="1" applyAlignment="1" applyProtection="1">
      <protection locked="0"/>
    </xf>
    <xf numFmtId="3" fontId="17" fillId="4" borderId="2" xfId="0" applyNumberFormat="1" applyFont="1" applyFill="1" applyBorder="1" applyAlignment="1" applyProtection="1">
      <alignment wrapText="1"/>
    </xf>
    <xf numFmtId="3" fontId="17" fillId="4" borderId="3" xfId="0" applyNumberFormat="1" applyFont="1" applyFill="1" applyBorder="1" applyAlignment="1" applyProtection="1">
      <alignment wrapText="1"/>
    </xf>
    <xf numFmtId="0" fontId="6" fillId="5" borderId="28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"/>
    </xf>
    <xf numFmtId="0" fontId="6" fillId="5" borderId="40" xfId="0" applyFont="1" applyFill="1" applyBorder="1" applyAlignment="1" applyProtection="1">
      <alignment horizontal="center"/>
    </xf>
    <xf numFmtId="3" fontId="17" fillId="5" borderId="14" xfId="0" applyNumberFormat="1" applyFont="1" applyFill="1" applyBorder="1" applyAlignment="1" applyProtection="1"/>
    <xf numFmtId="0" fontId="0" fillId="5" borderId="17" xfId="0" applyFont="1" applyFill="1" applyBorder="1" applyAlignment="1" applyProtection="1"/>
    <xf numFmtId="0" fontId="0" fillId="5" borderId="15" xfId="0" applyFont="1" applyFill="1" applyBorder="1" applyAlignment="1" applyProtection="1"/>
    <xf numFmtId="3" fontId="2" fillId="5" borderId="5" xfId="0" applyNumberFormat="1" applyFont="1" applyFill="1" applyBorder="1" applyAlignment="1" applyProtection="1"/>
    <xf numFmtId="3" fontId="8" fillId="5" borderId="5" xfId="0" applyNumberFormat="1" applyFont="1" applyFill="1" applyBorder="1" applyAlignment="1" applyProtection="1"/>
    <xf numFmtId="0" fontId="4" fillId="5" borderId="6" xfId="0" applyFont="1" applyFill="1" applyBorder="1" applyAlignment="1" applyProtection="1"/>
    <xf numFmtId="3" fontId="5" fillId="5" borderId="14" xfId="0" applyNumberFormat="1" applyFont="1" applyFill="1" applyBorder="1" applyAlignment="1" applyProtection="1"/>
    <xf numFmtId="3" fontId="17" fillId="4" borderId="2" xfId="0" applyNumberFormat="1" applyFont="1" applyFill="1" applyBorder="1" applyAlignment="1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0" fontId="48" fillId="5" borderId="25" xfId="0" applyFont="1" applyFill="1" applyBorder="1" applyAlignment="1" applyProtection="1">
      <alignment horizontal="center"/>
    </xf>
    <xf numFmtId="0" fontId="48" fillId="5" borderId="23" xfId="0" applyFont="1" applyFill="1" applyBorder="1" applyAlignment="1" applyProtection="1">
      <alignment horizontal="center"/>
    </xf>
    <xf numFmtId="0" fontId="48" fillId="5" borderId="22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protection locked="0"/>
    </xf>
    <xf numFmtId="0" fontId="0" fillId="0" borderId="6" xfId="0" applyFont="1" applyBorder="1" applyAlignment="1" applyProtection="1">
      <protection locked="0"/>
    </xf>
    <xf numFmtId="0" fontId="23" fillId="5" borderId="1" xfId="0" applyFont="1" applyFill="1" applyBorder="1" applyAlignment="1" applyProtection="1">
      <alignment horizontal="center" wrapText="1"/>
    </xf>
    <xf numFmtId="0" fontId="6" fillId="5" borderId="1" xfId="0" applyFont="1" applyFill="1" applyBorder="1" applyAlignment="1" applyProtection="1">
      <alignment horizontal="center" wrapText="1"/>
    </xf>
    <xf numFmtId="0" fontId="6" fillId="5" borderId="51" xfId="0" applyFont="1" applyFill="1" applyBorder="1" applyAlignment="1" applyProtection="1">
      <alignment horizontal="center" wrapText="1"/>
    </xf>
    <xf numFmtId="0" fontId="23" fillId="5" borderId="14" xfId="0" applyFont="1" applyFill="1" applyBorder="1" applyAlignment="1" applyProtection="1">
      <alignment horizontal="left"/>
    </xf>
    <xf numFmtId="10" fontId="7" fillId="5" borderId="12" xfId="555" applyNumberFormat="1" applyFont="1" applyFill="1" applyBorder="1" applyAlignment="1" applyProtection="1">
      <alignment horizontal="center"/>
    </xf>
    <xf numFmtId="0" fontId="9" fillId="5" borderId="27" xfId="0" applyFont="1" applyFill="1" applyBorder="1" applyAlignment="1" applyProtection="1">
      <alignment horizontal="left" wrapText="1"/>
    </xf>
    <xf numFmtId="0" fontId="9" fillId="5" borderId="7" xfId="0" applyFont="1" applyFill="1" applyBorder="1" applyAlignment="1" applyProtection="1"/>
    <xf numFmtId="0" fontId="4" fillId="5" borderId="10" xfId="0" applyFont="1" applyFill="1" applyBorder="1" applyAlignment="1" applyProtection="1"/>
    <xf numFmtId="0" fontId="22" fillId="5" borderId="21" xfId="0" applyFont="1" applyFill="1" applyBorder="1" applyAlignment="1" applyProtection="1">
      <alignment horizontal="left"/>
    </xf>
    <xf numFmtId="0" fontId="0" fillId="5" borderId="23" xfId="0" applyFont="1" applyFill="1" applyBorder="1" applyAlignment="1" applyProtection="1"/>
    <xf numFmtId="0" fontId="0" fillId="5" borderId="24" xfId="0" applyFont="1" applyFill="1" applyBorder="1" applyAlignment="1" applyProtection="1"/>
    <xf numFmtId="0" fontId="23" fillId="0" borderId="21" xfId="0" applyFont="1" applyBorder="1" applyAlignment="1" applyProtection="1">
      <alignment horizontal="left"/>
      <protection locked="0"/>
    </xf>
    <xf numFmtId="0" fontId="6" fillId="0" borderId="23" xfId="0" applyFont="1" applyBorder="1" applyAlignment="1" applyProtection="1">
      <protection locked="0"/>
    </xf>
    <xf numFmtId="0" fontId="0" fillId="0" borderId="23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3" fontId="6" fillId="5" borderId="0" xfId="0" applyNumberFormat="1" applyFont="1" applyFill="1" applyBorder="1" applyAlignment="1" applyProtection="1">
      <alignment wrapText="1"/>
    </xf>
    <xf numFmtId="3" fontId="6" fillId="5" borderId="6" xfId="0" applyNumberFormat="1" applyFont="1" applyFill="1" applyBorder="1" applyAlignment="1" applyProtection="1">
      <alignment wrapText="1"/>
    </xf>
    <xf numFmtId="3" fontId="6" fillId="5" borderId="14" xfId="0" applyNumberFormat="1" applyFont="1" applyFill="1" applyBorder="1" applyAlignment="1" applyProtection="1">
      <alignment wrapText="1"/>
    </xf>
    <xf numFmtId="3" fontId="6" fillId="5" borderId="17" xfId="0" applyNumberFormat="1" applyFont="1" applyFill="1" applyBorder="1" applyAlignment="1" applyProtection="1">
      <alignment wrapText="1"/>
    </xf>
    <xf numFmtId="3" fontId="6" fillId="5" borderId="18" xfId="0" applyNumberFormat="1" applyFont="1" applyFill="1" applyBorder="1" applyAlignment="1" applyProtection="1">
      <alignment wrapText="1"/>
    </xf>
    <xf numFmtId="0" fontId="0" fillId="5" borderId="0" xfId="0" applyFont="1" applyFill="1" applyBorder="1" applyAlignment="1" applyProtection="1">
      <alignment wrapText="1"/>
    </xf>
    <xf numFmtId="0" fontId="0" fillId="5" borderId="6" xfId="0" applyFont="1" applyFill="1" applyBorder="1" applyAlignment="1" applyProtection="1">
      <alignment wrapText="1"/>
    </xf>
    <xf numFmtId="0" fontId="20" fillId="5" borderId="27" xfId="0" applyFont="1" applyFill="1" applyBorder="1" applyAlignment="1" applyProtection="1"/>
    <xf numFmtId="0" fontId="0" fillId="5" borderId="7" xfId="0" applyFont="1" applyFill="1" applyBorder="1" applyAlignment="1" applyProtection="1"/>
    <xf numFmtId="165" fontId="20" fillId="0" borderId="9" xfId="0" applyNumberFormat="1" applyFont="1" applyBorder="1" applyAlignment="1" applyProtection="1">
      <alignment horizontal="right"/>
      <protection locked="0"/>
    </xf>
    <xf numFmtId="165" fontId="0" fillId="0" borderId="8" xfId="0" applyNumberFormat="1" applyFont="1" applyBorder="1" applyAlignment="1" applyProtection="1">
      <alignment horizontal="right"/>
      <protection locked="0"/>
    </xf>
    <xf numFmtId="0" fontId="23" fillId="5" borderId="27" xfId="0" applyFont="1" applyFill="1" applyBorder="1" applyAlignment="1" applyProtection="1">
      <alignment horizontal="left"/>
    </xf>
    <xf numFmtId="0" fontId="6" fillId="0" borderId="7" xfId="0" applyFont="1" applyBorder="1" applyAlignment="1" applyProtection="1"/>
    <xf numFmtId="0" fontId="6" fillId="0" borderId="8" xfId="0" applyFont="1" applyBorder="1" applyAlignment="1" applyProtection="1"/>
    <xf numFmtId="14" fontId="20" fillId="0" borderId="9" xfId="0" applyNumberFormat="1" applyFont="1" applyBorder="1" applyAlignment="1" applyProtection="1">
      <alignment horizontal="center"/>
      <protection locked="0"/>
    </xf>
    <xf numFmtId="14" fontId="0" fillId="0" borderId="8" xfId="0" applyNumberFormat="1" applyFont="1" applyBorder="1" applyAlignment="1" applyProtection="1">
      <protection locked="0"/>
    </xf>
    <xf numFmtId="0" fontId="4" fillId="0" borderId="0" xfId="0" applyFont="1" applyBorder="1" applyAlignment="1" applyProtection="1"/>
    <xf numFmtId="0" fontId="4" fillId="0" borderId="26" xfId="0" applyFont="1" applyBorder="1" applyAlignment="1" applyProtection="1"/>
    <xf numFmtId="3" fontId="8" fillId="5" borderId="14" xfId="0" applyNumberFormat="1" applyFont="1" applyFill="1" applyBorder="1" applyAlignment="1" applyProtection="1"/>
    <xf numFmtId="0" fontId="0" fillId="5" borderId="18" xfId="0" applyFont="1" applyFill="1" applyBorder="1" applyAlignment="1" applyProtection="1"/>
    <xf numFmtId="49" fontId="29" fillId="7" borderId="9" xfId="0" applyNumberFormat="1" applyFont="1" applyFill="1" applyBorder="1" applyAlignment="1" applyProtection="1"/>
    <xf numFmtId="0" fontId="0" fillId="7" borderId="7" xfId="0" applyFill="1" applyBorder="1" applyAlignment="1" applyProtection="1"/>
    <xf numFmtId="0" fontId="0" fillId="0" borderId="8" xfId="0" applyBorder="1" applyAlignment="1"/>
    <xf numFmtId="49" fontId="30" fillId="5" borderId="19" xfId="0" applyNumberFormat="1" applyFont="1" applyFill="1" applyBorder="1" applyAlignment="1" applyProtection="1">
      <alignment wrapText="1"/>
    </xf>
    <xf numFmtId="49" fontId="40" fillId="7" borderId="16" xfId="0" applyNumberFormat="1" applyFont="1" applyFill="1" applyBorder="1" applyAlignment="1" applyProtection="1"/>
    <xf numFmtId="0" fontId="0" fillId="7" borderId="17" xfId="0" applyFill="1" applyBorder="1" applyAlignment="1" applyProtection="1"/>
    <xf numFmtId="49" fontId="42" fillId="3" borderId="9" xfId="0" applyNumberFormat="1" applyFont="1" applyFill="1" applyBorder="1" applyAlignment="1" applyProtection="1"/>
    <xf numFmtId="0" fontId="46" fillId="3" borderId="7" xfId="0" applyFont="1" applyFill="1" applyBorder="1" applyAlignment="1"/>
    <xf numFmtId="0" fontId="46" fillId="3" borderId="8" xfId="0" applyFont="1" applyFill="1" applyBorder="1" applyAlignment="1"/>
    <xf numFmtId="49" fontId="24" fillId="4" borderId="0" xfId="0" applyNumberFormat="1" applyFont="1" applyFill="1" applyBorder="1" applyAlignment="1" applyProtection="1"/>
    <xf numFmtId="0" fontId="0" fillId="4" borderId="0" xfId="0" applyFill="1" applyAlignment="1" applyProtection="1"/>
    <xf numFmtId="49" fontId="29" fillId="7" borderId="9" xfId="0" applyNumberFormat="1" applyFont="1" applyFill="1" applyBorder="1" applyAlignment="1" applyProtection="1">
      <alignment horizontal="left"/>
    </xf>
    <xf numFmtId="0" fontId="0" fillId="7" borderId="7" xfId="0" applyFill="1" applyBorder="1" applyAlignment="1" applyProtection="1">
      <alignment horizontal="left"/>
    </xf>
    <xf numFmtId="49" fontId="25" fillId="7" borderId="9" xfId="0" applyNumberFormat="1" applyFont="1" applyFill="1" applyBorder="1" applyAlignment="1" applyProtection="1"/>
    <xf numFmtId="0" fontId="0" fillId="7" borderId="8" xfId="0" applyFill="1" applyBorder="1" applyAlignment="1" applyProtection="1">
      <alignment horizontal="left"/>
    </xf>
    <xf numFmtId="0" fontId="0" fillId="7" borderId="8" xfId="0" applyFill="1" applyBorder="1" applyAlignment="1" applyProtection="1"/>
    <xf numFmtId="49" fontId="25" fillId="2" borderId="9" xfId="0" applyNumberFormat="1" applyFont="1" applyFill="1" applyBorder="1" applyAlignment="1" applyProtection="1"/>
    <xf numFmtId="0" fontId="0" fillId="2" borderId="7" xfId="0" applyFill="1" applyBorder="1" applyAlignment="1"/>
    <xf numFmtId="0" fontId="0" fillId="2" borderId="8" xfId="0" applyFill="1" applyBorder="1" applyAlignment="1"/>
    <xf numFmtId="49" fontId="29" fillId="7" borderId="9" xfId="0" applyNumberFormat="1" applyFont="1" applyFill="1" applyBorder="1" applyAlignment="1" applyProtection="1">
      <alignment wrapText="1"/>
    </xf>
    <xf numFmtId="0" fontId="2" fillId="0" borderId="8" xfId="0" applyFont="1" applyBorder="1" applyAlignment="1" applyProtection="1">
      <protection locked="0"/>
    </xf>
    <xf numFmtId="49" fontId="24" fillId="7" borderId="17" xfId="0" applyNumberFormat="1" applyFont="1" applyFill="1" applyBorder="1" applyAlignment="1" applyProtection="1"/>
    <xf numFmtId="49" fontId="28" fillId="5" borderId="25" xfId="0" applyNumberFormat="1" applyFont="1" applyFill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vertical="center" wrapText="1"/>
    </xf>
  </cellXfs>
  <cellStyles count="556">
    <cellStyle name="Hypertextový odkaz" xfId="1" builtinId="8"/>
    <cellStyle name="Normální" xfId="0" builtinId="0"/>
    <cellStyle name="Normální 2" xfId="2" xr:uid="{00000000-0005-0000-0000-000002000000}"/>
    <cellStyle name="Normální 2 10" xfId="210" xr:uid="{00000000-0005-0000-0000-000003000000}"/>
    <cellStyle name="Normální 2 10 2" xfId="486" xr:uid="{00000000-0005-0000-0000-000004000000}"/>
    <cellStyle name="Normální 2 11" xfId="72" xr:uid="{00000000-0005-0000-0000-000005000000}"/>
    <cellStyle name="Normální 2 11 2" xfId="348" xr:uid="{00000000-0005-0000-0000-000006000000}"/>
    <cellStyle name="Normální 2 12" xfId="279" xr:uid="{00000000-0005-0000-0000-000007000000}"/>
    <cellStyle name="Normální 2 2" xfId="5" xr:uid="{00000000-0005-0000-0000-000008000000}"/>
    <cellStyle name="Normální 2 2 10" xfId="75" xr:uid="{00000000-0005-0000-0000-000009000000}"/>
    <cellStyle name="Normální 2 2 10 2" xfId="351" xr:uid="{00000000-0005-0000-0000-00000A000000}"/>
    <cellStyle name="Normální 2 2 11" xfId="282" xr:uid="{00000000-0005-0000-0000-00000B000000}"/>
    <cellStyle name="Normální 2 2 2" xfId="19" xr:uid="{00000000-0005-0000-0000-00000C000000}"/>
    <cellStyle name="Normální 2 2 2 2" xfId="31" xr:uid="{00000000-0005-0000-0000-00000D000000}"/>
    <cellStyle name="Normální 2 2 2 2 2" xfId="60" xr:uid="{00000000-0005-0000-0000-00000E000000}"/>
    <cellStyle name="Normální 2 2 2 2 2 2" xfId="198" xr:uid="{00000000-0005-0000-0000-00000F000000}"/>
    <cellStyle name="Normální 2 2 2 2 2 2 2" xfId="474" xr:uid="{00000000-0005-0000-0000-000010000000}"/>
    <cellStyle name="Normální 2 2 2 2 2 3" xfId="267" xr:uid="{00000000-0005-0000-0000-000011000000}"/>
    <cellStyle name="Normální 2 2 2 2 2 3 2" xfId="543" xr:uid="{00000000-0005-0000-0000-000012000000}"/>
    <cellStyle name="Normální 2 2 2 2 2 4" xfId="129" xr:uid="{00000000-0005-0000-0000-000013000000}"/>
    <cellStyle name="Normální 2 2 2 2 2 4 2" xfId="405" xr:uid="{00000000-0005-0000-0000-000014000000}"/>
    <cellStyle name="Normální 2 2 2 2 2 5" xfId="336" xr:uid="{00000000-0005-0000-0000-000015000000}"/>
    <cellStyle name="Normální 2 2 2 2 3" xfId="169" xr:uid="{00000000-0005-0000-0000-000016000000}"/>
    <cellStyle name="Normální 2 2 2 2 3 2" xfId="445" xr:uid="{00000000-0005-0000-0000-000017000000}"/>
    <cellStyle name="Normální 2 2 2 2 4" xfId="238" xr:uid="{00000000-0005-0000-0000-000018000000}"/>
    <cellStyle name="Normální 2 2 2 2 4 2" xfId="514" xr:uid="{00000000-0005-0000-0000-000019000000}"/>
    <cellStyle name="Normální 2 2 2 2 5" xfId="100" xr:uid="{00000000-0005-0000-0000-00001A000000}"/>
    <cellStyle name="Normální 2 2 2 2 5 2" xfId="376" xr:uid="{00000000-0005-0000-0000-00001B000000}"/>
    <cellStyle name="Normální 2 2 2 2 6" xfId="307" xr:uid="{00000000-0005-0000-0000-00001C000000}"/>
    <cellStyle name="Normální 2 2 2 3" xfId="67" xr:uid="{00000000-0005-0000-0000-00001D000000}"/>
    <cellStyle name="Normální 2 2 2 3 2" xfId="205" xr:uid="{00000000-0005-0000-0000-00001E000000}"/>
    <cellStyle name="Normální 2 2 2 3 2 2" xfId="481" xr:uid="{00000000-0005-0000-0000-00001F000000}"/>
    <cellStyle name="Normální 2 2 2 3 3" xfId="274" xr:uid="{00000000-0005-0000-0000-000020000000}"/>
    <cellStyle name="Normální 2 2 2 3 3 2" xfId="550" xr:uid="{00000000-0005-0000-0000-000021000000}"/>
    <cellStyle name="Normální 2 2 2 3 4" xfId="136" xr:uid="{00000000-0005-0000-0000-000022000000}"/>
    <cellStyle name="Normální 2 2 2 3 4 2" xfId="412" xr:uid="{00000000-0005-0000-0000-000023000000}"/>
    <cellStyle name="Normální 2 2 2 3 5" xfId="343" xr:uid="{00000000-0005-0000-0000-000024000000}"/>
    <cellStyle name="Normální 2 2 2 4" xfId="48" xr:uid="{00000000-0005-0000-0000-000025000000}"/>
    <cellStyle name="Normální 2 2 2 4 2" xfId="186" xr:uid="{00000000-0005-0000-0000-000026000000}"/>
    <cellStyle name="Normální 2 2 2 4 2 2" xfId="462" xr:uid="{00000000-0005-0000-0000-000027000000}"/>
    <cellStyle name="Normální 2 2 2 4 3" xfId="255" xr:uid="{00000000-0005-0000-0000-000028000000}"/>
    <cellStyle name="Normální 2 2 2 4 3 2" xfId="531" xr:uid="{00000000-0005-0000-0000-000029000000}"/>
    <cellStyle name="Normální 2 2 2 4 4" xfId="117" xr:uid="{00000000-0005-0000-0000-00002A000000}"/>
    <cellStyle name="Normální 2 2 2 4 4 2" xfId="393" xr:uid="{00000000-0005-0000-0000-00002B000000}"/>
    <cellStyle name="Normální 2 2 2 4 5" xfId="324" xr:uid="{00000000-0005-0000-0000-00002C000000}"/>
    <cellStyle name="Normální 2 2 2 5" xfId="157" xr:uid="{00000000-0005-0000-0000-00002D000000}"/>
    <cellStyle name="Normální 2 2 2 5 2" xfId="433" xr:uid="{00000000-0005-0000-0000-00002E000000}"/>
    <cellStyle name="Normální 2 2 2 6" xfId="226" xr:uid="{00000000-0005-0000-0000-00002F000000}"/>
    <cellStyle name="Normální 2 2 2 6 2" xfId="502" xr:uid="{00000000-0005-0000-0000-000030000000}"/>
    <cellStyle name="Normální 2 2 2 7" xfId="88" xr:uid="{00000000-0005-0000-0000-000031000000}"/>
    <cellStyle name="Normální 2 2 2 7 2" xfId="364" xr:uid="{00000000-0005-0000-0000-000032000000}"/>
    <cellStyle name="Normální 2 2 2 8" xfId="295" xr:uid="{00000000-0005-0000-0000-000033000000}"/>
    <cellStyle name="Normální 2 2 3" xfId="15" xr:uid="{00000000-0005-0000-0000-000034000000}"/>
    <cellStyle name="Normální 2 2 3 2" xfId="27" xr:uid="{00000000-0005-0000-0000-000035000000}"/>
    <cellStyle name="Normální 2 2 3 2 2" xfId="56" xr:uid="{00000000-0005-0000-0000-000036000000}"/>
    <cellStyle name="Normální 2 2 3 2 2 2" xfId="194" xr:uid="{00000000-0005-0000-0000-000037000000}"/>
    <cellStyle name="Normální 2 2 3 2 2 2 2" xfId="470" xr:uid="{00000000-0005-0000-0000-000038000000}"/>
    <cellStyle name="Normální 2 2 3 2 2 3" xfId="263" xr:uid="{00000000-0005-0000-0000-000039000000}"/>
    <cellStyle name="Normální 2 2 3 2 2 3 2" xfId="539" xr:uid="{00000000-0005-0000-0000-00003A000000}"/>
    <cellStyle name="Normální 2 2 3 2 2 4" xfId="125" xr:uid="{00000000-0005-0000-0000-00003B000000}"/>
    <cellStyle name="Normální 2 2 3 2 2 4 2" xfId="401" xr:uid="{00000000-0005-0000-0000-00003C000000}"/>
    <cellStyle name="Normální 2 2 3 2 2 5" xfId="332" xr:uid="{00000000-0005-0000-0000-00003D000000}"/>
    <cellStyle name="Normální 2 2 3 2 3" xfId="165" xr:uid="{00000000-0005-0000-0000-00003E000000}"/>
    <cellStyle name="Normální 2 2 3 2 3 2" xfId="441" xr:uid="{00000000-0005-0000-0000-00003F000000}"/>
    <cellStyle name="Normální 2 2 3 2 4" xfId="234" xr:uid="{00000000-0005-0000-0000-000040000000}"/>
    <cellStyle name="Normální 2 2 3 2 4 2" xfId="510" xr:uid="{00000000-0005-0000-0000-000041000000}"/>
    <cellStyle name="Normální 2 2 3 2 5" xfId="96" xr:uid="{00000000-0005-0000-0000-000042000000}"/>
    <cellStyle name="Normální 2 2 3 2 5 2" xfId="372" xr:uid="{00000000-0005-0000-0000-000043000000}"/>
    <cellStyle name="Normální 2 2 3 2 6" xfId="303" xr:uid="{00000000-0005-0000-0000-000044000000}"/>
    <cellStyle name="Normální 2 2 3 3" xfId="71" xr:uid="{00000000-0005-0000-0000-000045000000}"/>
    <cellStyle name="Normální 2 2 3 3 2" xfId="209" xr:uid="{00000000-0005-0000-0000-000046000000}"/>
    <cellStyle name="Normální 2 2 3 3 2 2" xfId="485" xr:uid="{00000000-0005-0000-0000-000047000000}"/>
    <cellStyle name="Normální 2 2 3 3 3" xfId="278" xr:uid="{00000000-0005-0000-0000-000048000000}"/>
    <cellStyle name="Normální 2 2 3 3 3 2" xfId="554" xr:uid="{00000000-0005-0000-0000-000049000000}"/>
    <cellStyle name="Normální 2 2 3 3 4" xfId="140" xr:uid="{00000000-0005-0000-0000-00004A000000}"/>
    <cellStyle name="Normální 2 2 3 3 4 2" xfId="416" xr:uid="{00000000-0005-0000-0000-00004B000000}"/>
    <cellStyle name="Normální 2 2 3 3 5" xfId="347" xr:uid="{00000000-0005-0000-0000-00004C000000}"/>
    <cellStyle name="Normální 2 2 3 4" xfId="44" xr:uid="{00000000-0005-0000-0000-00004D000000}"/>
    <cellStyle name="Normální 2 2 3 4 2" xfId="182" xr:uid="{00000000-0005-0000-0000-00004E000000}"/>
    <cellStyle name="Normální 2 2 3 4 2 2" xfId="458" xr:uid="{00000000-0005-0000-0000-00004F000000}"/>
    <cellStyle name="Normální 2 2 3 4 3" xfId="251" xr:uid="{00000000-0005-0000-0000-000050000000}"/>
    <cellStyle name="Normální 2 2 3 4 3 2" xfId="527" xr:uid="{00000000-0005-0000-0000-000051000000}"/>
    <cellStyle name="Normální 2 2 3 4 4" xfId="113" xr:uid="{00000000-0005-0000-0000-000052000000}"/>
    <cellStyle name="Normální 2 2 3 4 4 2" xfId="389" xr:uid="{00000000-0005-0000-0000-000053000000}"/>
    <cellStyle name="Normální 2 2 3 4 5" xfId="320" xr:uid="{00000000-0005-0000-0000-000054000000}"/>
    <cellStyle name="Normální 2 2 3 5" xfId="153" xr:uid="{00000000-0005-0000-0000-000055000000}"/>
    <cellStyle name="Normální 2 2 3 5 2" xfId="429" xr:uid="{00000000-0005-0000-0000-000056000000}"/>
    <cellStyle name="Normální 2 2 3 6" xfId="222" xr:uid="{00000000-0005-0000-0000-000057000000}"/>
    <cellStyle name="Normální 2 2 3 6 2" xfId="498" xr:uid="{00000000-0005-0000-0000-000058000000}"/>
    <cellStyle name="Normální 2 2 3 7" xfId="84" xr:uid="{00000000-0005-0000-0000-000059000000}"/>
    <cellStyle name="Normální 2 2 3 7 2" xfId="360" xr:uid="{00000000-0005-0000-0000-00005A000000}"/>
    <cellStyle name="Normální 2 2 3 8" xfId="291" xr:uid="{00000000-0005-0000-0000-00005B000000}"/>
    <cellStyle name="Normální 2 2 4" xfId="23" xr:uid="{00000000-0005-0000-0000-00005C000000}"/>
    <cellStyle name="Normální 2 2 4 2" xfId="52" xr:uid="{00000000-0005-0000-0000-00005D000000}"/>
    <cellStyle name="Normální 2 2 4 2 2" xfId="190" xr:uid="{00000000-0005-0000-0000-00005E000000}"/>
    <cellStyle name="Normální 2 2 4 2 2 2" xfId="466" xr:uid="{00000000-0005-0000-0000-00005F000000}"/>
    <cellStyle name="Normální 2 2 4 2 3" xfId="259" xr:uid="{00000000-0005-0000-0000-000060000000}"/>
    <cellStyle name="Normální 2 2 4 2 3 2" xfId="535" xr:uid="{00000000-0005-0000-0000-000061000000}"/>
    <cellStyle name="Normální 2 2 4 2 4" xfId="121" xr:uid="{00000000-0005-0000-0000-000062000000}"/>
    <cellStyle name="Normální 2 2 4 2 4 2" xfId="397" xr:uid="{00000000-0005-0000-0000-000063000000}"/>
    <cellStyle name="Normální 2 2 4 2 5" xfId="328" xr:uid="{00000000-0005-0000-0000-000064000000}"/>
    <cellStyle name="Normální 2 2 4 3" xfId="161" xr:uid="{00000000-0005-0000-0000-000065000000}"/>
    <cellStyle name="Normální 2 2 4 3 2" xfId="437" xr:uid="{00000000-0005-0000-0000-000066000000}"/>
    <cellStyle name="Normální 2 2 4 4" xfId="230" xr:uid="{00000000-0005-0000-0000-000067000000}"/>
    <cellStyle name="Normální 2 2 4 4 2" xfId="506" xr:uid="{00000000-0005-0000-0000-000068000000}"/>
    <cellStyle name="Normální 2 2 4 5" xfId="92" xr:uid="{00000000-0005-0000-0000-000069000000}"/>
    <cellStyle name="Normální 2 2 4 5 2" xfId="368" xr:uid="{00000000-0005-0000-0000-00006A000000}"/>
    <cellStyle name="Normální 2 2 4 6" xfId="299" xr:uid="{00000000-0005-0000-0000-00006B000000}"/>
    <cellStyle name="Normální 2 2 5" xfId="11" xr:uid="{00000000-0005-0000-0000-00006C000000}"/>
    <cellStyle name="Normální 2 2 5 2" xfId="40" xr:uid="{00000000-0005-0000-0000-00006D000000}"/>
    <cellStyle name="Normální 2 2 5 2 2" xfId="178" xr:uid="{00000000-0005-0000-0000-00006E000000}"/>
    <cellStyle name="Normální 2 2 5 2 2 2" xfId="454" xr:uid="{00000000-0005-0000-0000-00006F000000}"/>
    <cellStyle name="Normální 2 2 5 2 3" xfId="247" xr:uid="{00000000-0005-0000-0000-000070000000}"/>
    <cellStyle name="Normální 2 2 5 2 3 2" xfId="523" xr:uid="{00000000-0005-0000-0000-000071000000}"/>
    <cellStyle name="Normální 2 2 5 2 4" xfId="109" xr:uid="{00000000-0005-0000-0000-000072000000}"/>
    <cellStyle name="Normální 2 2 5 2 4 2" xfId="385" xr:uid="{00000000-0005-0000-0000-000073000000}"/>
    <cellStyle name="Normální 2 2 5 2 5" xfId="316" xr:uid="{00000000-0005-0000-0000-000074000000}"/>
    <cellStyle name="Normální 2 2 5 3" xfId="149" xr:uid="{00000000-0005-0000-0000-000075000000}"/>
    <cellStyle name="Normální 2 2 5 3 2" xfId="425" xr:uid="{00000000-0005-0000-0000-000076000000}"/>
    <cellStyle name="Normální 2 2 5 4" xfId="218" xr:uid="{00000000-0005-0000-0000-000077000000}"/>
    <cellStyle name="Normální 2 2 5 4 2" xfId="494" xr:uid="{00000000-0005-0000-0000-000078000000}"/>
    <cellStyle name="Normální 2 2 5 5" xfId="80" xr:uid="{00000000-0005-0000-0000-000079000000}"/>
    <cellStyle name="Normální 2 2 5 5 2" xfId="356" xr:uid="{00000000-0005-0000-0000-00007A000000}"/>
    <cellStyle name="Normální 2 2 5 6" xfId="287" xr:uid="{00000000-0005-0000-0000-00007B000000}"/>
    <cellStyle name="Normální 2 2 6" xfId="63" xr:uid="{00000000-0005-0000-0000-00007C000000}"/>
    <cellStyle name="Normální 2 2 6 2" xfId="201" xr:uid="{00000000-0005-0000-0000-00007D000000}"/>
    <cellStyle name="Normální 2 2 6 2 2" xfId="477" xr:uid="{00000000-0005-0000-0000-00007E000000}"/>
    <cellStyle name="Normální 2 2 6 3" xfId="270" xr:uid="{00000000-0005-0000-0000-00007F000000}"/>
    <cellStyle name="Normální 2 2 6 3 2" xfId="546" xr:uid="{00000000-0005-0000-0000-000080000000}"/>
    <cellStyle name="Normální 2 2 6 4" xfId="132" xr:uid="{00000000-0005-0000-0000-000081000000}"/>
    <cellStyle name="Normální 2 2 6 4 2" xfId="408" xr:uid="{00000000-0005-0000-0000-000082000000}"/>
    <cellStyle name="Normální 2 2 6 5" xfId="339" xr:uid="{00000000-0005-0000-0000-000083000000}"/>
    <cellStyle name="Normální 2 2 7" xfId="35" xr:uid="{00000000-0005-0000-0000-000084000000}"/>
    <cellStyle name="Normální 2 2 7 2" xfId="173" xr:uid="{00000000-0005-0000-0000-000085000000}"/>
    <cellStyle name="Normální 2 2 7 2 2" xfId="449" xr:uid="{00000000-0005-0000-0000-000086000000}"/>
    <cellStyle name="Normální 2 2 7 3" xfId="242" xr:uid="{00000000-0005-0000-0000-000087000000}"/>
    <cellStyle name="Normální 2 2 7 3 2" xfId="518" xr:uid="{00000000-0005-0000-0000-000088000000}"/>
    <cellStyle name="Normální 2 2 7 4" xfId="104" xr:uid="{00000000-0005-0000-0000-000089000000}"/>
    <cellStyle name="Normální 2 2 7 4 2" xfId="380" xr:uid="{00000000-0005-0000-0000-00008A000000}"/>
    <cellStyle name="Normální 2 2 7 5" xfId="311" xr:uid="{00000000-0005-0000-0000-00008B000000}"/>
    <cellStyle name="Normální 2 2 8" xfId="144" xr:uid="{00000000-0005-0000-0000-00008C000000}"/>
    <cellStyle name="Normální 2 2 8 2" xfId="420" xr:uid="{00000000-0005-0000-0000-00008D000000}"/>
    <cellStyle name="Normální 2 2 9" xfId="213" xr:uid="{00000000-0005-0000-0000-00008E000000}"/>
    <cellStyle name="Normální 2 2 9 2" xfId="489" xr:uid="{00000000-0005-0000-0000-00008F000000}"/>
    <cellStyle name="Normální 2 3" xfId="3" xr:uid="{00000000-0005-0000-0000-000090000000}"/>
    <cellStyle name="Normální 2 3 2" xfId="29" xr:uid="{00000000-0005-0000-0000-000091000000}"/>
    <cellStyle name="Normální 2 3 2 2" xfId="69" xr:uid="{00000000-0005-0000-0000-000092000000}"/>
    <cellStyle name="Normální 2 3 2 2 2" xfId="207" xr:uid="{00000000-0005-0000-0000-000093000000}"/>
    <cellStyle name="Normální 2 3 2 2 2 2" xfId="483" xr:uid="{00000000-0005-0000-0000-000094000000}"/>
    <cellStyle name="Normální 2 3 2 2 3" xfId="276" xr:uid="{00000000-0005-0000-0000-000095000000}"/>
    <cellStyle name="Normální 2 3 2 2 3 2" xfId="552" xr:uid="{00000000-0005-0000-0000-000096000000}"/>
    <cellStyle name="Normální 2 3 2 2 4" xfId="138" xr:uid="{00000000-0005-0000-0000-000097000000}"/>
    <cellStyle name="Normální 2 3 2 2 4 2" xfId="414" xr:uid="{00000000-0005-0000-0000-000098000000}"/>
    <cellStyle name="Normální 2 3 2 2 5" xfId="345" xr:uid="{00000000-0005-0000-0000-000099000000}"/>
    <cellStyle name="Normální 2 3 2 3" xfId="58" xr:uid="{00000000-0005-0000-0000-00009A000000}"/>
    <cellStyle name="Normální 2 3 2 3 2" xfId="196" xr:uid="{00000000-0005-0000-0000-00009B000000}"/>
    <cellStyle name="Normální 2 3 2 3 2 2" xfId="472" xr:uid="{00000000-0005-0000-0000-00009C000000}"/>
    <cellStyle name="Normální 2 3 2 3 3" xfId="265" xr:uid="{00000000-0005-0000-0000-00009D000000}"/>
    <cellStyle name="Normální 2 3 2 3 3 2" xfId="541" xr:uid="{00000000-0005-0000-0000-00009E000000}"/>
    <cellStyle name="Normální 2 3 2 3 4" xfId="127" xr:uid="{00000000-0005-0000-0000-00009F000000}"/>
    <cellStyle name="Normální 2 3 2 3 4 2" xfId="403" xr:uid="{00000000-0005-0000-0000-0000A0000000}"/>
    <cellStyle name="Normální 2 3 2 3 5" xfId="334" xr:uid="{00000000-0005-0000-0000-0000A1000000}"/>
    <cellStyle name="Normální 2 3 2 4" xfId="167" xr:uid="{00000000-0005-0000-0000-0000A2000000}"/>
    <cellStyle name="Normální 2 3 2 4 2" xfId="443" xr:uid="{00000000-0005-0000-0000-0000A3000000}"/>
    <cellStyle name="Normální 2 3 2 5" xfId="236" xr:uid="{00000000-0005-0000-0000-0000A4000000}"/>
    <cellStyle name="Normální 2 3 2 5 2" xfId="512" xr:uid="{00000000-0005-0000-0000-0000A5000000}"/>
    <cellStyle name="Normální 2 3 2 6" xfId="98" xr:uid="{00000000-0005-0000-0000-0000A6000000}"/>
    <cellStyle name="Normální 2 3 2 6 2" xfId="374" xr:uid="{00000000-0005-0000-0000-0000A7000000}"/>
    <cellStyle name="Normální 2 3 2 7" xfId="305" xr:uid="{00000000-0005-0000-0000-0000A8000000}"/>
    <cellStyle name="Normální 2 3 3" xfId="17" xr:uid="{00000000-0005-0000-0000-0000A9000000}"/>
    <cellStyle name="Normální 2 3 3 2" xfId="46" xr:uid="{00000000-0005-0000-0000-0000AA000000}"/>
    <cellStyle name="Normální 2 3 3 2 2" xfId="184" xr:uid="{00000000-0005-0000-0000-0000AB000000}"/>
    <cellStyle name="Normální 2 3 3 2 2 2" xfId="460" xr:uid="{00000000-0005-0000-0000-0000AC000000}"/>
    <cellStyle name="Normální 2 3 3 2 3" xfId="253" xr:uid="{00000000-0005-0000-0000-0000AD000000}"/>
    <cellStyle name="Normální 2 3 3 2 3 2" xfId="529" xr:uid="{00000000-0005-0000-0000-0000AE000000}"/>
    <cellStyle name="Normální 2 3 3 2 4" xfId="115" xr:uid="{00000000-0005-0000-0000-0000AF000000}"/>
    <cellStyle name="Normální 2 3 3 2 4 2" xfId="391" xr:uid="{00000000-0005-0000-0000-0000B0000000}"/>
    <cellStyle name="Normální 2 3 3 2 5" xfId="322" xr:uid="{00000000-0005-0000-0000-0000B1000000}"/>
    <cellStyle name="Normální 2 3 3 3" xfId="155" xr:uid="{00000000-0005-0000-0000-0000B2000000}"/>
    <cellStyle name="Normální 2 3 3 3 2" xfId="431" xr:uid="{00000000-0005-0000-0000-0000B3000000}"/>
    <cellStyle name="Normální 2 3 3 4" xfId="224" xr:uid="{00000000-0005-0000-0000-0000B4000000}"/>
    <cellStyle name="Normální 2 3 3 4 2" xfId="500" xr:uid="{00000000-0005-0000-0000-0000B5000000}"/>
    <cellStyle name="Normální 2 3 3 5" xfId="86" xr:uid="{00000000-0005-0000-0000-0000B6000000}"/>
    <cellStyle name="Normální 2 3 3 5 2" xfId="362" xr:uid="{00000000-0005-0000-0000-0000B7000000}"/>
    <cellStyle name="Normální 2 3 3 6" xfId="293" xr:uid="{00000000-0005-0000-0000-0000B8000000}"/>
    <cellStyle name="Normální 2 3 4" xfId="65" xr:uid="{00000000-0005-0000-0000-0000B9000000}"/>
    <cellStyle name="Normální 2 3 4 2" xfId="203" xr:uid="{00000000-0005-0000-0000-0000BA000000}"/>
    <cellStyle name="Normální 2 3 4 2 2" xfId="479" xr:uid="{00000000-0005-0000-0000-0000BB000000}"/>
    <cellStyle name="Normální 2 3 4 3" xfId="272" xr:uid="{00000000-0005-0000-0000-0000BC000000}"/>
    <cellStyle name="Normální 2 3 4 3 2" xfId="548" xr:uid="{00000000-0005-0000-0000-0000BD000000}"/>
    <cellStyle name="Normální 2 3 4 4" xfId="134" xr:uid="{00000000-0005-0000-0000-0000BE000000}"/>
    <cellStyle name="Normální 2 3 4 4 2" xfId="410" xr:uid="{00000000-0005-0000-0000-0000BF000000}"/>
    <cellStyle name="Normální 2 3 4 5" xfId="341" xr:uid="{00000000-0005-0000-0000-0000C0000000}"/>
    <cellStyle name="Normální 2 3 5" xfId="33" xr:uid="{00000000-0005-0000-0000-0000C1000000}"/>
    <cellStyle name="Normální 2 3 5 2" xfId="171" xr:uid="{00000000-0005-0000-0000-0000C2000000}"/>
    <cellStyle name="Normální 2 3 5 2 2" xfId="447" xr:uid="{00000000-0005-0000-0000-0000C3000000}"/>
    <cellStyle name="Normální 2 3 5 3" xfId="240" xr:uid="{00000000-0005-0000-0000-0000C4000000}"/>
    <cellStyle name="Normální 2 3 5 3 2" xfId="516" xr:uid="{00000000-0005-0000-0000-0000C5000000}"/>
    <cellStyle name="Normální 2 3 5 4" xfId="102" xr:uid="{00000000-0005-0000-0000-0000C6000000}"/>
    <cellStyle name="Normální 2 3 5 4 2" xfId="378" xr:uid="{00000000-0005-0000-0000-0000C7000000}"/>
    <cellStyle name="Normální 2 3 5 5" xfId="309" xr:uid="{00000000-0005-0000-0000-0000C8000000}"/>
    <cellStyle name="Normální 2 3 6" xfId="142" xr:uid="{00000000-0005-0000-0000-0000C9000000}"/>
    <cellStyle name="Normální 2 3 6 2" xfId="418" xr:uid="{00000000-0005-0000-0000-0000CA000000}"/>
    <cellStyle name="Normální 2 3 7" xfId="211" xr:uid="{00000000-0005-0000-0000-0000CB000000}"/>
    <cellStyle name="Normální 2 3 7 2" xfId="487" xr:uid="{00000000-0005-0000-0000-0000CC000000}"/>
    <cellStyle name="Normální 2 3 8" xfId="73" xr:uid="{00000000-0005-0000-0000-0000CD000000}"/>
    <cellStyle name="Normální 2 3 8 2" xfId="349" xr:uid="{00000000-0005-0000-0000-0000CE000000}"/>
    <cellStyle name="Normální 2 3 9" xfId="280" xr:uid="{00000000-0005-0000-0000-0000CF000000}"/>
    <cellStyle name="Normální 2 4" xfId="7" xr:uid="{00000000-0005-0000-0000-0000D0000000}"/>
    <cellStyle name="Normální 2 4 2" xfId="25" xr:uid="{00000000-0005-0000-0000-0000D1000000}"/>
    <cellStyle name="Normální 2 4 2 2" xfId="54" xr:uid="{00000000-0005-0000-0000-0000D2000000}"/>
    <cellStyle name="Normální 2 4 2 2 2" xfId="192" xr:uid="{00000000-0005-0000-0000-0000D3000000}"/>
    <cellStyle name="Normální 2 4 2 2 2 2" xfId="468" xr:uid="{00000000-0005-0000-0000-0000D4000000}"/>
    <cellStyle name="Normální 2 4 2 2 3" xfId="261" xr:uid="{00000000-0005-0000-0000-0000D5000000}"/>
    <cellStyle name="Normální 2 4 2 2 3 2" xfId="537" xr:uid="{00000000-0005-0000-0000-0000D6000000}"/>
    <cellStyle name="Normální 2 4 2 2 4" xfId="123" xr:uid="{00000000-0005-0000-0000-0000D7000000}"/>
    <cellStyle name="Normální 2 4 2 2 4 2" xfId="399" xr:uid="{00000000-0005-0000-0000-0000D8000000}"/>
    <cellStyle name="Normální 2 4 2 2 5" xfId="330" xr:uid="{00000000-0005-0000-0000-0000D9000000}"/>
    <cellStyle name="Normální 2 4 2 3" xfId="163" xr:uid="{00000000-0005-0000-0000-0000DA000000}"/>
    <cellStyle name="Normální 2 4 2 3 2" xfId="439" xr:uid="{00000000-0005-0000-0000-0000DB000000}"/>
    <cellStyle name="Normální 2 4 2 4" xfId="232" xr:uid="{00000000-0005-0000-0000-0000DC000000}"/>
    <cellStyle name="Normální 2 4 2 4 2" xfId="508" xr:uid="{00000000-0005-0000-0000-0000DD000000}"/>
    <cellStyle name="Normální 2 4 2 5" xfId="94" xr:uid="{00000000-0005-0000-0000-0000DE000000}"/>
    <cellStyle name="Normální 2 4 2 5 2" xfId="370" xr:uid="{00000000-0005-0000-0000-0000DF000000}"/>
    <cellStyle name="Normální 2 4 2 6" xfId="301" xr:uid="{00000000-0005-0000-0000-0000E0000000}"/>
    <cellStyle name="Normální 2 4 3" xfId="13" xr:uid="{00000000-0005-0000-0000-0000E1000000}"/>
    <cellStyle name="Normální 2 4 3 2" xfId="42" xr:uid="{00000000-0005-0000-0000-0000E2000000}"/>
    <cellStyle name="Normální 2 4 3 2 2" xfId="180" xr:uid="{00000000-0005-0000-0000-0000E3000000}"/>
    <cellStyle name="Normální 2 4 3 2 2 2" xfId="456" xr:uid="{00000000-0005-0000-0000-0000E4000000}"/>
    <cellStyle name="Normální 2 4 3 2 3" xfId="249" xr:uid="{00000000-0005-0000-0000-0000E5000000}"/>
    <cellStyle name="Normální 2 4 3 2 3 2" xfId="525" xr:uid="{00000000-0005-0000-0000-0000E6000000}"/>
    <cellStyle name="Normální 2 4 3 2 4" xfId="111" xr:uid="{00000000-0005-0000-0000-0000E7000000}"/>
    <cellStyle name="Normální 2 4 3 2 4 2" xfId="387" xr:uid="{00000000-0005-0000-0000-0000E8000000}"/>
    <cellStyle name="Normální 2 4 3 2 5" xfId="318" xr:uid="{00000000-0005-0000-0000-0000E9000000}"/>
    <cellStyle name="Normální 2 4 3 3" xfId="151" xr:uid="{00000000-0005-0000-0000-0000EA000000}"/>
    <cellStyle name="Normální 2 4 3 3 2" xfId="427" xr:uid="{00000000-0005-0000-0000-0000EB000000}"/>
    <cellStyle name="Normální 2 4 3 4" xfId="220" xr:uid="{00000000-0005-0000-0000-0000EC000000}"/>
    <cellStyle name="Normální 2 4 3 4 2" xfId="496" xr:uid="{00000000-0005-0000-0000-0000ED000000}"/>
    <cellStyle name="Normální 2 4 3 5" xfId="82" xr:uid="{00000000-0005-0000-0000-0000EE000000}"/>
    <cellStyle name="Normální 2 4 3 5 2" xfId="358" xr:uid="{00000000-0005-0000-0000-0000EF000000}"/>
    <cellStyle name="Normální 2 4 3 6" xfId="289" xr:uid="{00000000-0005-0000-0000-0000F0000000}"/>
    <cellStyle name="Normální 2 4 4" xfId="64" xr:uid="{00000000-0005-0000-0000-0000F1000000}"/>
    <cellStyle name="Normální 2 4 4 2" xfId="202" xr:uid="{00000000-0005-0000-0000-0000F2000000}"/>
    <cellStyle name="Normální 2 4 4 2 2" xfId="478" xr:uid="{00000000-0005-0000-0000-0000F3000000}"/>
    <cellStyle name="Normální 2 4 4 3" xfId="271" xr:uid="{00000000-0005-0000-0000-0000F4000000}"/>
    <cellStyle name="Normální 2 4 4 3 2" xfId="547" xr:uid="{00000000-0005-0000-0000-0000F5000000}"/>
    <cellStyle name="Normální 2 4 4 4" xfId="133" xr:uid="{00000000-0005-0000-0000-0000F6000000}"/>
    <cellStyle name="Normální 2 4 4 4 2" xfId="409" xr:uid="{00000000-0005-0000-0000-0000F7000000}"/>
    <cellStyle name="Normální 2 4 4 5" xfId="340" xr:uid="{00000000-0005-0000-0000-0000F8000000}"/>
    <cellStyle name="Normální 2 4 5" xfId="36" xr:uid="{00000000-0005-0000-0000-0000F9000000}"/>
    <cellStyle name="Normální 2 4 5 2" xfId="174" xr:uid="{00000000-0005-0000-0000-0000FA000000}"/>
    <cellStyle name="Normální 2 4 5 2 2" xfId="450" xr:uid="{00000000-0005-0000-0000-0000FB000000}"/>
    <cellStyle name="Normální 2 4 5 3" xfId="243" xr:uid="{00000000-0005-0000-0000-0000FC000000}"/>
    <cellStyle name="Normální 2 4 5 3 2" xfId="519" xr:uid="{00000000-0005-0000-0000-0000FD000000}"/>
    <cellStyle name="Normální 2 4 5 4" xfId="105" xr:uid="{00000000-0005-0000-0000-0000FE000000}"/>
    <cellStyle name="Normální 2 4 5 4 2" xfId="381" xr:uid="{00000000-0005-0000-0000-0000FF000000}"/>
    <cellStyle name="Normální 2 4 5 5" xfId="312" xr:uid="{00000000-0005-0000-0000-000000010000}"/>
    <cellStyle name="Normální 2 4 6" xfId="145" xr:uid="{00000000-0005-0000-0000-000001010000}"/>
    <cellStyle name="Normální 2 4 6 2" xfId="421" xr:uid="{00000000-0005-0000-0000-000002010000}"/>
    <cellStyle name="Normální 2 4 7" xfId="214" xr:uid="{00000000-0005-0000-0000-000003010000}"/>
    <cellStyle name="Normální 2 4 7 2" xfId="490" xr:uid="{00000000-0005-0000-0000-000004010000}"/>
    <cellStyle name="Normální 2 4 8" xfId="76" xr:uid="{00000000-0005-0000-0000-000005010000}"/>
    <cellStyle name="Normální 2 4 8 2" xfId="352" xr:uid="{00000000-0005-0000-0000-000006010000}"/>
    <cellStyle name="Normální 2 4 9" xfId="283" xr:uid="{00000000-0005-0000-0000-000007010000}"/>
    <cellStyle name="Normální 2 5" xfId="21" xr:uid="{00000000-0005-0000-0000-000008010000}"/>
    <cellStyle name="Normální 2 5 2" xfId="68" xr:uid="{00000000-0005-0000-0000-000009010000}"/>
    <cellStyle name="Normální 2 5 2 2" xfId="206" xr:uid="{00000000-0005-0000-0000-00000A010000}"/>
    <cellStyle name="Normální 2 5 2 2 2" xfId="482" xr:uid="{00000000-0005-0000-0000-00000B010000}"/>
    <cellStyle name="Normální 2 5 2 3" xfId="275" xr:uid="{00000000-0005-0000-0000-00000C010000}"/>
    <cellStyle name="Normální 2 5 2 3 2" xfId="551" xr:uid="{00000000-0005-0000-0000-00000D010000}"/>
    <cellStyle name="Normální 2 5 2 4" xfId="137" xr:uid="{00000000-0005-0000-0000-00000E010000}"/>
    <cellStyle name="Normální 2 5 2 4 2" xfId="413" xr:uid="{00000000-0005-0000-0000-00000F010000}"/>
    <cellStyle name="Normální 2 5 2 5" xfId="344" xr:uid="{00000000-0005-0000-0000-000010010000}"/>
    <cellStyle name="Normální 2 5 3" xfId="50" xr:uid="{00000000-0005-0000-0000-000011010000}"/>
    <cellStyle name="Normální 2 5 3 2" xfId="188" xr:uid="{00000000-0005-0000-0000-000012010000}"/>
    <cellStyle name="Normální 2 5 3 2 2" xfId="464" xr:uid="{00000000-0005-0000-0000-000013010000}"/>
    <cellStyle name="Normální 2 5 3 3" xfId="257" xr:uid="{00000000-0005-0000-0000-000014010000}"/>
    <cellStyle name="Normální 2 5 3 3 2" xfId="533" xr:uid="{00000000-0005-0000-0000-000015010000}"/>
    <cellStyle name="Normální 2 5 3 4" xfId="119" xr:uid="{00000000-0005-0000-0000-000016010000}"/>
    <cellStyle name="Normální 2 5 3 4 2" xfId="395" xr:uid="{00000000-0005-0000-0000-000017010000}"/>
    <cellStyle name="Normální 2 5 3 5" xfId="326" xr:uid="{00000000-0005-0000-0000-000018010000}"/>
    <cellStyle name="Normální 2 5 4" xfId="159" xr:uid="{00000000-0005-0000-0000-000019010000}"/>
    <cellStyle name="Normální 2 5 4 2" xfId="435" xr:uid="{00000000-0005-0000-0000-00001A010000}"/>
    <cellStyle name="Normální 2 5 5" xfId="228" xr:uid="{00000000-0005-0000-0000-00001B010000}"/>
    <cellStyle name="Normální 2 5 5 2" xfId="504" xr:uid="{00000000-0005-0000-0000-00001C010000}"/>
    <cellStyle name="Normální 2 5 6" xfId="90" xr:uid="{00000000-0005-0000-0000-00001D010000}"/>
    <cellStyle name="Normální 2 5 6 2" xfId="366" xr:uid="{00000000-0005-0000-0000-00001E010000}"/>
    <cellStyle name="Normální 2 5 7" xfId="297" xr:uid="{00000000-0005-0000-0000-00001F010000}"/>
    <cellStyle name="Normální 2 6" xfId="9" xr:uid="{00000000-0005-0000-0000-000020010000}"/>
    <cellStyle name="Normální 2 6 2" xfId="38" xr:uid="{00000000-0005-0000-0000-000021010000}"/>
    <cellStyle name="Normální 2 6 2 2" xfId="176" xr:uid="{00000000-0005-0000-0000-000022010000}"/>
    <cellStyle name="Normální 2 6 2 2 2" xfId="452" xr:uid="{00000000-0005-0000-0000-000023010000}"/>
    <cellStyle name="Normální 2 6 2 3" xfId="245" xr:uid="{00000000-0005-0000-0000-000024010000}"/>
    <cellStyle name="Normální 2 6 2 3 2" xfId="521" xr:uid="{00000000-0005-0000-0000-000025010000}"/>
    <cellStyle name="Normální 2 6 2 4" xfId="107" xr:uid="{00000000-0005-0000-0000-000026010000}"/>
    <cellStyle name="Normální 2 6 2 4 2" xfId="383" xr:uid="{00000000-0005-0000-0000-000027010000}"/>
    <cellStyle name="Normální 2 6 2 5" xfId="314" xr:uid="{00000000-0005-0000-0000-000028010000}"/>
    <cellStyle name="Normální 2 6 3" xfId="147" xr:uid="{00000000-0005-0000-0000-000029010000}"/>
    <cellStyle name="Normální 2 6 3 2" xfId="423" xr:uid="{00000000-0005-0000-0000-00002A010000}"/>
    <cellStyle name="Normální 2 6 4" xfId="216" xr:uid="{00000000-0005-0000-0000-00002B010000}"/>
    <cellStyle name="Normální 2 6 4 2" xfId="492" xr:uid="{00000000-0005-0000-0000-00002C010000}"/>
    <cellStyle name="Normální 2 6 5" xfId="78" xr:uid="{00000000-0005-0000-0000-00002D010000}"/>
    <cellStyle name="Normální 2 6 5 2" xfId="354" xr:uid="{00000000-0005-0000-0000-00002E010000}"/>
    <cellStyle name="Normální 2 6 6" xfId="285" xr:uid="{00000000-0005-0000-0000-00002F010000}"/>
    <cellStyle name="Normální 2 7" xfId="61" xr:uid="{00000000-0005-0000-0000-000030010000}"/>
    <cellStyle name="Normální 2 7 2" xfId="199" xr:uid="{00000000-0005-0000-0000-000031010000}"/>
    <cellStyle name="Normální 2 7 2 2" xfId="475" xr:uid="{00000000-0005-0000-0000-000032010000}"/>
    <cellStyle name="Normální 2 7 3" xfId="268" xr:uid="{00000000-0005-0000-0000-000033010000}"/>
    <cellStyle name="Normální 2 7 3 2" xfId="544" xr:uid="{00000000-0005-0000-0000-000034010000}"/>
    <cellStyle name="Normální 2 7 4" xfId="130" xr:uid="{00000000-0005-0000-0000-000035010000}"/>
    <cellStyle name="Normální 2 7 4 2" xfId="406" xr:uid="{00000000-0005-0000-0000-000036010000}"/>
    <cellStyle name="Normální 2 7 5" xfId="337" xr:uid="{00000000-0005-0000-0000-000037010000}"/>
    <cellStyle name="Normální 2 8" xfId="32" xr:uid="{00000000-0005-0000-0000-000038010000}"/>
    <cellStyle name="Normální 2 8 2" xfId="170" xr:uid="{00000000-0005-0000-0000-000039010000}"/>
    <cellStyle name="Normální 2 8 2 2" xfId="446" xr:uid="{00000000-0005-0000-0000-00003A010000}"/>
    <cellStyle name="Normální 2 8 3" xfId="239" xr:uid="{00000000-0005-0000-0000-00003B010000}"/>
    <cellStyle name="Normální 2 8 3 2" xfId="515" xr:uid="{00000000-0005-0000-0000-00003C010000}"/>
    <cellStyle name="Normální 2 8 4" xfId="101" xr:uid="{00000000-0005-0000-0000-00003D010000}"/>
    <cellStyle name="Normální 2 8 4 2" xfId="377" xr:uid="{00000000-0005-0000-0000-00003E010000}"/>
    <cellStyle name="Normální 2 8 5" xfId="308" xr:uid="{00000000-0005-0000-0000-00003F010000}"/>
    <cellStyle name="Normální 2 9" xfId="141" xr:uid="{00000000-0005-0000-0000-000040010000}"/>
    <cellStyle name="Normální 2 9 2" xfId="417" xr:uid="{00000000-0005-0000-0000-000041010000}"/>
    <cellStyle name="Normální 3" xfId="6" xr:uid="{00000000-0005-0000-0000-000042010000}"/>
    <cellStyle name="Normální 4" xfId="4" xr:uid="{00000000-0005-0000-0000-000043010000}"/>
    <cellStyle name="Normální 4 10" xfId="74" xr:uid="{00000000-0005-0000-0000-000044010000}"/>
    <cellStyle name="Normální 4 10 2" xfId="350" xr:uid="{00000000-0005-0000-0000-000045010000}"/>
    <cellStyle name="Normální 4 11" xfId="281" xr:uid="{00000000-0005-0000-0000-000046010000}"/>
    <cellStyle name="Normální 4 2" xfId="16" xr:uid="{00000000-0005-0000-0000-000047010000}"/>
    <cellStyle name="Normální 4 2 2" xfId="28" xr:uid="{00000000-0005-0000-0000-000048010000}"/>
    <cellStyle name="Normální 4 2 2 2" xfId="57" xr:uid="{00000000-0005-0000-0000-000049010000}"/>
    <cellStyle name="Normální 4 2 2 2 2" xfId="195" xr:uid="{00000000-0005-0000-0000-00004A010000}"/>
    <cellStyle name="Normální 4 2 2 2 2 2" xfId="471" xr:uid="{00000000-0005-0000-0000-00004B010000}"/>
    <cellStyle name="Normální 4 2 2 2 3" xfId="264" xr:uid="{00000000-0005-0000-0000-00004C010000}"/>
    <cellStyle name="Normální 4 2 2 2 3 2" xfId="540" xr:uid="{00000000-0005-0000-0000-00004D010000}"/>
    <cellStyle name="Normální 4 2 2 2 4" xfId="126" xr:uid="{00000000-0005-0000-0000-00004E010000}"/>
    <cellStyle name="Normální 4 2 2 2 4 2" xfId="402" xr:uid="{00000000-0005-0000-0000-00004F010000}"/>
    <cellStyle name="Normální 4 2 2 2 5" xfId="333" xr:uid="{00000000-0005-0000-0000-000050010000}"/>
    <cellStyle name="Normální 4 2 2 3" xfId="166" xr:uid="{00000000-0005-0000-0000-000051010000}"/>
    <cellStyle name="Normální 4 2 2 3 2" xfId="442" xr:uid="{00000000-0005-0000-0000-000052010000}"/>
    <cellStyle name="Normální 4 2 2 4" xfId="235" xr:uid="{00000000-0005-0000-0000-000053010000}"/>
    <cellStyle name="Normální 4 2 2 4 2" xfId="511" xr:uid="{00000000-0005-0000-0000-000054010000}"/>
    <cellStyle name="Normální 4 2 2 5" xfId="97" xr:uid="{00000000-0005-0000-0000-000055010000}"/>
    <cellStyle name="Normální 4 2 2 5 2" xfId="373" xr:uid="{00000000-0005-0000-0000-000056010000}"/>
    <cellStyle name="Normální 4 2 2 6" xfId="304" xr:uid="{00000000-0005-0000-0000-000057010000}"/>
    <cellStyle name="Normální 4 2 3" xfId="66" xr:uid="{00000000-0005-0000-0000-000058010000}"/>
    <cellStyle name="Normální 4 2 3 2" xfId="204" xr:uid="{00000000-0005-0000-0000-000059010000}"/>
    <cellStyle name="Normální 4 2 3 2 2" xfId="480" xr:uid="{00000000-0005-0000-0000-00005A010000}"/>
    <cellStyle name="Normální 4 2 3 3" xfId="273" xr:uid="{00000000-0005-0000-0000-00005B010000}"/>
    <cellStyle name="Normální 4 2 3 3 2" xfId="549" xr:uid="{00000000-0005-0000-0000-00005C010000}"/>
    <cellStyle name="Normální 4 2 3 4" xfId="135" xr:uid="{00000000-0005-0000-0000-00005D010000}"/>
    <cellStyle name="Normální 4 2 3 4 2" xfId="411" xr:uid="{00000000-0005-0000-0000-00005E010000}"/>
    <cellStyle name="Normální 4 2 3 5" xfId="342" xr:uid="{00000000-0005-0000-0000-00005F010000}"/>
    <cellStyle name="Normální 4 2 4" xfId="45" xr:uid="{00000000-0005-0000-0000-000060010000}"/>
    <cellStyle name="Normální 4 2 4 2" xfId="183" xr:uid="{00000000-0005-0000-0000-000061010000}"/>
    <cellStyle name="Normální 4 2 4 2 2" xfId="459" xr:uid="{00000000-0005-0000-0000-000062010000}"/>
    <cellStyle name="Normální 4 2 4 3" xfId="252" xr:uid="{00000000-0005-0000-0000-000063010000}"/>
    <cellStyle name="Normální 4 2 4 3 2" xfId="528" xr:uid="{00000000-0005-0000-0000-000064010000}"/>
    <cellStyle name="Normální 4 2 4 4" xfId="114" xr:uid="{00000000-0005-0000-0000-000065010000}"/>
    <cellStyle name="Normální 4 2 4 4 2" xfId="390" xr:uid="{00000000-0005-0000-0000-000066010000}"/>
    <cellStyle name="Normální 4 2 4 5" xfId="321" xr:uid="{00000000-0005-0000-0000-000067010000}"/>
    <cellStyle name="Normální 4 2 5" xfId="154" xr:uid="{00000000-0005-0000-0000-000068010000}"/>
    <cellStyle name="Normální 4 2 5 2" xfId="430" xr:uid="{00000000-0005-0000-0000-000069010000}"/>
    <cellStyle name="Normální 4 2 6" xfId="223" xr:uid="{00000000-0005-0000-0000-00006A010000}"/>
    <cellStyle name="Normální 4 2 6 2" xfId="499" xr:uid="{00000000-0005-0000-0000-00006B010000}"/>
    <cellStyle name="Normální 4 2 7" xfId="85" xr:uid="{00000000-0005-0000-0000-00006C010000}"/>
    <cellStyle name="Normální 4 2 7 2" xfId="361" xr:uid="{00000000-0005-0000-0000-00006D010000}"/>
    <cellStyle name="Normální 4 2 8" xfId="292" xr:uid="{00000000-0005-0000-0000-00006E010000}"/>
    <cellStyle name="Normální 4 3" xfId="12" xr:uid="{00000000-0005-0000-0000-00006F010000}"/>
    <cellStyle name="Normální 4 3 2" xfId="24" xr:uid="{00000000-0005-0000-0000-000070010000}"/>
    <cellStyle name="Normální 4 3 2 2" xfId="53" xr:uid="{00000000-0005-0000-0000-000071010000}"/>
    <cellStyle name="Normální 4 3 2 2 2" xfId="191" xr:uid="{00000000-0005-0000-0000-000072010000}"/>
    <cellStyle name="Normální 4 3 2 2 2 2" xfId="467" xr:uid="{00000000-0005-0000-0000-000073010000}"/>
    <cellStyle name="Normální 4 3 2 2 3" xfId="260" xr:uid="{00000000-0005-0000-0000-000074010000}"/>
    <cellStyle name="Normální 4 3 2 2 3 2" xfId="536" xr:uid="{00000000-0005-0000-0000-000075010000}"/>
    <cellStyle name="Normální 4 3 2 2 4" xfId="122" xr:uid="{00000000-0005-0000-0000-000076010000}"/>
    <cellStyle name="Normální 4 3 2 2 4 2" xfId="398" xr:uid="{00000000-0005-0000-0000-000077010000}"/>
    <cellStyle name="Normální 4 3 2 2 5" xfId="329" xr:uid="{00000000-0005-0000-0000-000078010000}"/>
    <cellStyle name="Normální 4 3 2 3" xfId="162" xr:uid="{00000000-0005-0000-0000-000079010000}"/>
    <cellStyle name="Normální 4 3 2 3 2" xfId="438" xr:uid="{00000000-0005-0000-0000-00007A010000}"/>
    <cellStyle name="Normální 4 3 2 4" xfId="231" xr:uid="{00000000-0005-0000-0000-00007B010000}"/>
    <cellStyle name="Normální 4 3 2 4 2" xfId="507" xr:uid="{00000000-0005-0000-0000-00007C010000}"/>
    <cellStyle name="Normální 4 3 2 5" xfId="93" xr:uid="{00000000-0005-0000-0000-00007D010000}"/>
    <cellStyle name="Normální 4 3 2 5 2" xfId="369" xr:uid="{00000000-0005-0000-0000-00007E010000}"/>
    <cellStyle name="Normální 4 3 2 6" xfId="300" xr:uid="{00000000-0005-0000-0000-00007F010000}"/>
    <cellStyle name="Normální 4 3 3" xfId="70" xr:uid="{00000000-0005-0000-0000-000080010000}"/>
    <cellStyle name="Normální 4 3 3 2" xfId="208" xr:uid="{00000000-0005-0000-0000-000081010000}"/>
    <cellStyle name="Normální 4 3 3 2 2" xfId="484" xr:uid="{00000000-0005-0000-0000-000082010000}"/>
    <cellStyle name="Normální 4 3 3 3" xfId="277" xr:uid="{00000000-0005-0000-0000-000083010000}"/>
    <cellStyle name="Normální 4 3 3 3 2" xfId="553" xr:uid="{00000000-0005-0000-0000-000084010000}"/>
    <cellStyle name="Normální 4 3 3 4" xfId="139" xr:uid="{00000000-0005-0000-0000-000085010000}"/>
    <cellStyle name="Normální 4 3 3 4 2" xfId="415" xr:uid="{00000000-0005-0000-0000-000086010000}"/>
    <cellStyle name="Normální 4 3 3 5" xfId="346" xr:uid="{00000000-0005-0000-0000-000087010000}"/>
    <cellStyle name="Normální 4 3 4" xfId="41" xr:uid="{00000000-0005-0000-0000-000088010000}"/>
    <cellStyle name="Normální 4 3 4 2" xfId="179" xr:uid="{00000000-0005-0000-0000-000089010000}"/>
    <cellStyle name="Normální 4 3 4 2 2" xfId="455" xr:uid="{00000000-0005-0000-0000-00008A010000}"/>
    <cellStyle name="Normální 4 3 4 3" xfId="248" xr:uid="{00000000-0005-0000-0000-00008B010000}"/>
    <cellStyle name="Normální 4 3 4 3 2" xfId="524" xr:uid="{00000000-0005-0000-0000-00008C010000}"/>
    <cellStyle name="Normální 4 3 4 4" xfId="110" xr:uid="{00000000-0005-0000-0000-00008D010000}"/>
    <cellStyle name="Normální 4 3 4 4 2" xfId="386" xr:uid="{00000000-0005-0000-0000-00008E010000}"/>
    <cellStyle name="Normální 4 3 4 5" xfId="317" xr:uid="{00000000-0005-0000-0000-00008F010000}"/>
    <cellStyle name="Normální 4 3 5" xfId="150" xr:uid="{00000000-0005-0000-0000-000090010000}"/>
    <cellStyle name="Normální 4 3 5 2" xfId="426" xr:uid="{00000000-0005-0000-0000-000091010000}"/>
    <cellStyle name="Normální 4 3 6" xfId="219" xr:uid="{00000000-0005-0000-0000-000092010000}"/>
    <cellStyle name="Normální 4 3 6 2" xfId="495" xr:uid="{00000000-0005-0000-0000-000093010000}"/>
    <cellStyle name="Normální 4 3 7" xfId="81" xr:uid="{00000000-0005-0000-0000-000094010000}"/>
    <cellStyle name="Normální 4 3 7 2" xfId="357" xr:uid="{00000000-0005-0000-0000-000095010000}"/>
    <cellStyle name="Normální 4 3 8" xfId="288" xr:uid="{00000000-0005-0000-0000-000096010000}"/>
    <cellStyle name="Normální 4 4" xfId="20" xr:uid="{00000000-0005-0000-0000-000097010000}"/>
    <cellStyle name="Normální 4 4 2" xfId="49" xr:uid="{00000000-0005-0000-0000-000098010000}"/>
    <cellStyle name="Normální 4 4 2 2" xfId="187" xr:uid="{00000000-0005-0000-0000-000099010000}"/>
    <cellStyle name="Normální 4 4 2 2 2" xfId="463" xr:uid="{00000000-0005-0000-0000-00009A010000}"/>
    <cellStyle name="Normální 4 4 2 3" xfId="256" xr:uid="{00000000-0005-0000-0000-00009B010000}"/>
    <cellStyle name="Normální 4 4 2 3 2" xfId="532" xr:uid="{00000000-0005-0000-0000-00009C010000}"/>
    <cellStyle name="Normální 4 4 2 4" xfId="118" xr:uid="{00000000-0005-0000-0000-00009D010000}"/>
    <cellStyle name="Normální 4 4 2 4 2" xfId="394" xr:uid="{00000000-0005-0000-0000-00009E010000}"/>
    <cellStyle name="Normální 4 4 2 5" xfId="325" xr:uid="{00000000-0005-0000-0000-00009F010000}"/>
    <cellStyle name="Normální 4 4 3" xfId="158" xr:uid="{00000000-0005-0000-0000-0000A0010000}"/>
    <cellStyle name="Normální 4 4 3 2" xfId="434" xr:uid="{00000000-0005-0000-0000-0000A1010000}"/>
    <cellStyle name="Normální 4 4 4" xfId="227" xr:uid="{00000000-0005-0000-0000-0000A2010000}"/>
    <cellStyle name="Normální 4 4 4 2" xfId="503" xr:uid="{00000000-0005-0000-0000-0000A3010000}"/>
    <cellStyle name="Normální 4 4 5" xfId="89" xr:uid="{00000000-0005-0000-0000-0000A4010000}"/>
    <cellStyle name="Normální 4 4 5 2" xfId="365" xr:uid="{00000000-0005-0000-0000-0000A5010000}"/>
    <cellStyle name="Normální 4 4 6" xfId="296" xr:uid="{00000000-0005-0000-0000-0000A6010000}"/>
    <cellStyle name="Normální 4 5" xfId="8" xr:uid="{00000000-0005-0000-0000-0000A7010000}"/>
    <cellStyle name="Normální 4 5 2" xfId="37" xr:uid="{00000000-0005-0000-0000-0000A8010000}"/>
    <cellStyle name="Normální 4 5 2 2" xfId="175" xr:uid="{00000000-0005-0000-0000-0000A9010000}"/>
    <cellStyle name="Normální 4 5 2 2 2" xfId="451" xr:uid="{00000000-0005-0000-0000-0000AA010000}"/>
    <cellStyle name="Normální 4 5 2 3" xfId="244" xr:uid="{00000000-0005-0000-0000-0000AB010000}"/>
    <cellStyle name="Normální 4 5 2 3 2" xfId="520" xr:uid="{00000000-0005-0000-0000-0000AC010000}"/>
    <cellStyle name="Normální 4 5 2 4" xfId="106" xr:uid="{00000000-0005-0000-0000-0000AD010000}"/>
    <cellStyle name="Normální 4 5 2 4 2" xfId="382" xr:uid="{00000000-0005-0000-0000-0000AE010000}"/>
    <cellStyle name="Normální 4 5 2 5" xfId="313" xr:uid="{00000000-0005-0000-0000-0000AF010000}"/>
    <cellStyle name="Normální 4 5 3" xfId="146" xr:uid="{00000000-0005-0000-0000-0000B0010000}"/>
    <cellStyle name="Normální 4 5 3 2" xfId="422" xr:uid="{00000000-0005-0000-0000-0000B1010000}"/>
    <cellStyle name="Normální 4 5 4" xfId="215" xr:uid="{00000000-0005-0000-0000-0000B2010000}"/>
    <cellStyle name="Normální 4 5 4 2" xfId="491" xr:uid="{00000000-0005-0000-0000-0000B3010000}"/>
    <cellStyle name="Normální 4 5 5" xfId="77" xr:uid="{00000000-0005-0000-0000-0000B4010000}"/>
    <cellStyle name="Normální 4 5 5 2" xfId="353" xr:uid="{00000000-0005-0000-0000-0000B5010000}"/>
    <cellStyle name="Normální 4 5 6" xfId="284" xr:uid="{00000000-0005-0000-0000-0000B6010000}"/>
    <cellStyle name="Normální 4 6" xfId="62" xr:uid="{00000000-0005-0000-0000-0000B7010000}"/>
    <cellStyle name="Normální 4 6 2" xfId="200" xr:uid="{00000000-0005-0000-0000-0000B8010000}"/>
    <cellStyle name="Normální 4 6 2 2" xfId="476" xr:uid="{00000000-0005-0000-0000-0000B9010000}"/>
    <cellStyle name="Normální 4 6 3" xfId="269" xr:uid="{00000000-0005-0000-0000-0000BA010000}"/>
    <cellStyle name="Normální 4 6 3 2" xfId="545" xr:uid="{00000000-0005-0000-0000-0000BB010000}"/>
    <cellStyle name="Normální 4 6 4" xfId="131" xr:uid="{00000000-0005-0000-0000-0000BC010000}"/>
    <cellStyle name="Normální 4 6 4 2" xfId="407" xr:uid="{00000000-0005-0000-0000-0000BD010000}"/>
    <cellStyle name="Normální 4 6 5" xfId="338" xr:uid="{00000000-0005-0000-0000-0000BE010000}"/>
    <cellStyle name="Normální 4 7" xfId="34" xr:uid="{00000000-0005-0000-0000-0000BF010000}"/>
    <cellStyle name="Normální 4 7 2" xfId="172" xr:uid="{00000000-0005-0000-0000-0000C0010000}"/>
    <cellStyle name="Normální 4 7 2 2" xfId="448" xr:uid="{00000000-0005-0000-0000-0000C1010000}"/>
    <cellStyle name="Normální 4 7 3" xfId="241" xr:uid="{00000000-0005-0000-0000-0000C2010000}"/>
    <cellStyle name="Normální 4 7 3 2" xfId="517" xr:uid="{00000000-0005-0000-0000-0000C3010000}"/>
    <cellStyle name="Normální 4 7 4" xfId="103" xr:uid="{00000000-0005-0000-0000-0000C4010000}"/>
    <cellStyle name="Normální 4 7 4 2" xfId="379" xr:uid="{00000000-0005-0000-0000-0000C5010000}"/>
    <cellStyle name="Normální 4 7 5" xfId="310" xr:uid="{00000000-0005-0000-0000-0000C6010000}"/>
    <cellStyle name="Normální 4 8" xfId="143" xr:uid="{00000000-0005-0000-0000-0000C7010000}"/>
    <cellStyle name="Normální 4 8 2" xfId="419" xr:uid="{00000000-0005-0000-0000-0000C8010000}"/>
    <cellStyle name="Normální 4 9" xfId="212" xr:uid="{00000000-0005-0000-0000-0000C9010000}"/>
    <cellStyle name="Normální 4 9 2" xfId="488" xr:uid="{00000000-0005-0000-0000-0000CA010000}"/>
    <cellStyle name="Normální 5" xfId="10" xr:uid="{00000000-0005-0000-0000-0000CB010000}"/>
    <cellStyle name="Normální 5 2" xfId="18" xr:uid="{00000000-0005-0000-0000-0000CC010000}"/>
    <cellStyle name="Normální 5 2 2" xfId="30" xr:uid="{00000000-0005-0000-0000-0000CD010000}"/>
    <cellStyle name="Normální 5 2 2 2" xfId="59" xr:uid="{00000000-0005-0000-0000-0000CE010000}"/>
    <cellStyle name="Normální 5 2 2 2 2" xfId="197" xr:uid="{00000000-0005-0000-0000-0000CF010000}"/>
    <cellStyle name="Normální 5 2 2 2 2 2" xfId="473" xr:uid="{00000000-0005-0000-0000-0000D0010000}"/>
    <cellStyle name="Normální 5 2 2 2 3" xfId="266" xr:uid="{00000000-0005-0000-0000-0000D1010000}"/>
    <cellStyle name="Normální 5 2 2 2 3 2" xfId="542" xr:uid="{00000000-0005-0000-0000-0000D2010000}"/>
    <cellStyle name="Normální 5 2 2 2 4" xfId="128" xr:uid="{00000000-0005-0000-0000-0000D3010000}"/>
    <cellStyle name="Normální 5 2 2 2 4 2" xfId="404" xr:uid="{00000000-0005-0000-0000-0000D4010000}"/>
    <cellStyle name="Normální 5 2 2 2 5" xfId="335" xr:uid="{00000000-0005-0000-0000-0000D5010000}"/>
    <cellStyle name="Normální 5 2 2 3" xfId="168" xr:uid="{00000000-0005-0000-0000-0000D6010000}"/>
    <cellStyle name="Normální 5 2 2 3 2" xfId="444" xr:uid="{00000000-0005-0000-0000-0000D7010000}"/>
    <cellStyle name="Normální 5 2 2 4" xfId="237" xr:uid="{00000000-0005-0000-0000-0000D8010000}"/>
    <cellStyle name="Normální 5 2 2 4 2" xfId="513" xr:uid="{00000000-0005-0000-0000-0000D9010000}"/>
    <cellStyle name="Normální 5 2 2 5" xfId="99" xr:uid="{00000000-0005-0000-0000-0000DA010000}"/>
    <cellStyle name="Normální 5 2 2 5 2" xfId="375" xr:uid="{00000000-0005-0000-0000-0000DB010000}"/>
    <cellStyle name="Normální 5 2 2 6" xfId="306" xr:uid="{00000000-0005-0000-0000-0000DC010000}"/>
    <cellStyle name="Normální 5 2 3" xfId="47" xr:uid="{00000000-0005-0000-0000-0000DD010000}"/>
    <cellStyle name="Normální 5 2 3 2" xfId="185" xr:uid="{00000000-0005-0000-0000-0000DE010000}"/>
    <cellStyle name="Normální 5 2 3 2 2" xfId="461" xr:uid="{00000000-0005-0000-0000-0000DF010000}"/>
    <cellStyle name="Normální 5 2 3 3" xfId="254" xr:uid="{00000000-0005-0000-0000-0000E0010000}"/>
    <cellStyle name="Normální 5 2 3 3 2" xfId="530" xr:uid="{00000000-0005-0000-0000-0000E1010000}"/>
    <cellStyle name="Normální 5 2 3 4" xfId="116" xr:uid="{00000000-0005-0000-0000-0000E2010000}"/>
    <cellStyle name="Normální 5 2 3 4 2" xfId="392" xr:uid="{00000000-0005-0000-0000-0000E3010000}"/>
    <cellStyle name="Normální 5 2 3 5" xfId="323" xr:uid="{00000000-0005-0000-0000-0000E4010000}"/>
    <cellStyle name="Normální 5 2 4" xfId="156" xr:uid="{00000000-0005-0000-0000-0000E5010000}"/>
    <cellStyle name="Normální 5 2 4 2" xfId="432" xr:uid="{00000000-0005-0000-0000-0000E6010000}"/>
    <cellStyle name="Normální 5 2 5" xfId="225" xr:uid="{00000000-0005-0000-0000-0000E7010000}"/>
    <cellStyle name="Normální 5 2 5 2" xfId="501" xr:uid="{00000000-0005-0000-0000-0000E8010000}"/>
    <cellStyle name="Normální 5 2 6" xfId="87" xr:uid="{00000000-0005-0000-0000-0000E9010000}"/>
    <cellStyle name="Normální 5 2 6 2" xfId="363" xr:uid="{00000000-0005-0000-0000-0000EA010000}"/>
    <cellStyle name="Normální 5 2 7" xfId="294" xr:uid="{00000000-0005-0000-0000-0000EB010000}"/>
    <cellStyle name="Normální 5 3" xfId="14" xr:uid="{00000000-0005-0000-0000-0000EC010000}"/>
    <cellStyle name="Normální 5 3 2" xfId="26" xr:uid="{00000000-0005-0000-0000-0000ED010000}"/>
    <cellStyle name="Normální 5 3 2 2" xfId="55" xr:uid="{00000000-0005-0000-0000-0000EE010000}"/>
    <cellStyle name="Normální 5 3 2 2 2" xfId="193" xr:uid="{00000000-0005-0000-0000-0000EF010000}"/>
    <cellStyle name="Normální 5 3 2 2 2 2" xfId="469" xr:uid="{00000000-0005-0000-0000-0000F0010000}"/>
    <cellStyle name="Normální 5 3 2 2 3" xfId="262" xr:uid="{00000000-0005-0000-0000-0000F1010000}"/>
    <cellStyle name="Normální 5 3 2 2 3 2" xfId="538" xr:uid="{00000000-0005-0000-0000-0000F2010000}"/>
    <cellStyle name="Normální 5 3 2 2 4" xfId="124" xr:uid="{00000000-0005-0000-0000-0000F3010000}"/>
    <cellStyle name="Normální 5 3 2 2 4 2" xfId="400" xr:uid="{00000000-0005-0000-0000-0000F4010000}"/>
    <cellStyle name="Normální 5 3 2 2 5" xfId="331" xr:uid="{00000000-0005-0000-0000-0000F5010000}"/>
    <cellStyle name="Normální 5 3 2 3" xfId="164" xr:uid="{00000000-0005-0000-0000-0000F6010000}"/>
    <cellStyle name="Normální 5 3 2 3 2" xfId="440" xr:uid="{00000000-0005-0000-0000-0000F7010000}"/>
    <cellStyle name="Normální 5 3 2 4" xfId="233" xr:uid="{00000000-0005-0000-0000-0000F8010000}"/>
    <cellStyle name="Normální 5 3 2 4 2" xfId="509" xr:uid="{00000000-0005-0000-0000-0000F9010000}"/>
    <cellStyle name="Normální 5 3 2 5" xfId="95" xr:uid="{00000000-0005-0000-0000-0000FA010000}"/>
    <cellStyle name="Normální 5 3 2 5 2" xfId="371" xr:uid="{00000000-0005-0000-0000-0000FB010000}"/>
    <cellStyle name="Normální 5 3 2 6" xfId="302" xr:uid="{00000000-0005-0000-0000-0000FC010000}"/>
    <cellStyle name="Normální 5 3 3" xfId="43" xr:uid="{00000000-0005-0000-0000-0000FD010000}"/>
    <cellStyle name="Normální 5 3 3 2" xfId="181" xr:uid="{00000000-0005-0000-0000-0000FE010000}"/>
    <cellStyle name="Normální 5 3 3 2 2" xfId="457" xr:uid="{00000000-0005-0000-0000-0000FF010000}"/>
    <cellStyle name="Normální 5 3 3 3" xfId="250" xr:uid="{00000000-0005-0000-0000-000000020000}"/>
    <cellStyle name="Normální 5 3 3 3 2" xfId="526" xr:uid="{00000000-0005-0000-0000-000001020000}"/>
    <cellStyle name="Normální 5 3 3 4" xfId="112" xr:uid="{00000000-0005-0000-0000-000002020000}"/>
    <cellStyle name="Normální 5 3 3 4 2" xfId="388" xr:uid="{00000000-0005-0000-0000-000003020000}"/>
    <cellStyle name="Normální 5 3 3 5" xfId="319" xr:uid="{00000000-0005-0000-0000-000004020000}"/>
    <cellStyle name="Normální 5 3 4" xfId="152" xr:uid="{00000000-0005-0000-0000-000005020000}"/>
    <cellStyle name="Normální 5 3 4 2" xfId="428" xr:uid="{00000000-0005-0000-0000-000006020000}"/>
    <cellStyle name="Normální 5 3 5" xfId="221" xr:uid="{00000000-0005-0000-0000-000007020000}"/>
    <cellStyle name="Normální 5 3 5 2" xfId="497" xr:uid="{00000000-0005-0000-0000-000008020000}"/>
    <cellStyle name="Normální 5 3 6" xfId="83" xr:uid="{00000000-0005-0000-0000-000009020000}"/>
    <cellStyle name="Normální 5 3 6 2" xfId="359" xr:uid="{00000000-0005-0000-0000-00000A020000}"/>
    <cellStyle name="Normální 5 3 7" xfId="290" xr:uid="{00000000-0005-0000-0000-00000B020000}"/>
    <cellStyle name="Normální 5 4" xfId="22" xr:uid="{00000000-0005-0000-0000-00000C020000}"/>
    <cellStyle name="Normální 5 4 2" xfId="51" xr:uid="{00000000-0005-0000-0000-00000D020000}"/>
    <cellStyle name="Normální 5 4 2 2" xfId="189" xr:uid="{00000000-0005-0000-0000-00000E020000}"/>
    <cellStyle name="Normální 5 4 2 2 2" xfId="465" xr:uid="{00000000-0005-0000-0000-00000F020000}"/>
    <cellStyle name="Normální 5 4 2 3" xfId="258" xr:uid="{00000000-0005-0000-0000-000010020000}"/>
    <cellStyle name="Normální 5 4 2 3 2" xfId="534" xr:uid="{00000000-0005-0000-0000-000011020000}"/>
    <cellStyle name="Normální 5 4 2 4" xfId="120" xr:uid="{00000000-0005-0000-0000-000012020000}"/>
    <cellStyle name="Normální 5 4 2 4 2" xfId="396" xr:uid="{00000000-0005-0000-0000-000013020000}"/>
    <cellStyle name="Normální 5 4 2 5" xfId="327" xr:uid="{00000000-0005-0000-0000-000014020000}"/>
    <cellStyle name="Normální 5 4 3" xfId="160" xr:uid="{00000000-0005-0000-0000-000015020000}"/>
    <cellStyle name="Normální 5 4 3 2" xfId="436" xr:uid="{00000000-0005-0000-0000-000016020000}"/>
    <cellStyle name="Normální 5 4 4" xfId="229" xr:uid="{00000000-0005-0000-0000-000017020000}"/>
    <cellStyle name="Normální 5 4 4 2" xfId="505" xr:uid="{00000000-0005-0000-0000-000018020000}"/>
    <cellStyle name="Normální 5 4 5" xfId="91" xr:uid="{00000000-0005-0000-0000-000019020000}"/>
    <cellStyle name="Normální 5 4 5 2" xfId="367" xr:uid="{00000000-0005-0000-0000-00001A020000}"/>
    <cellStyle name="Normální 5 4 6" xfId="298" xr:uid="{00000000-0005-0000-0000-00001B020000}"/>
    <cellStyle name="Normální 5 5" xfId="39" xr:uid="{00000000-0005-0000-0000-00001C020000}"/>
    <cellStyle name="Normální 5 5 2" xfId="177" xr:uid="{00000000-0005-0000-0000-00001D020000}"/>
    <cellStyle name="Normální 5 5 2 2" xfId="453" xr:uid="{00000000-0005-0000-0000-00001E020000}"/>
    <cellStyle name="Normální 5 5 3" xfId="246" xr:uid="{00000000-0005-0000-0000-00001F020000}"/>
    <cellStyle name="Normální 5 5 3 2" xfId="522" xr:uid="{00000000-0005-0000-0000-000020020000}"/>
    <cellStyle name="Normální 5 5 4" xfId="108" xr:uid="{00000000-0005-0000-0000-000021020000}"/>
    <cellStyle name="Normální 5 5 4 2" xfId="384" xr:uid="{00000000-0005-0000-0000-000022020000}"/>
    <cellStyle name="Normální 5 5 5" xfId="315" xr:uid="{00000000-0005-0000-0000-000023020000}"/>
    <cellStyle name="Normální 5 6" xfId="148" xr:uid="{00000000-0005-0000-0000-000024020000}"/>
    <cellStyle name="Normální 5 6 2" xfId="424" xr:uid="{00000000-0005-0000-0000-000025020000}"/>
    <cellStyle name="Normální 5 7" xfId="217" xr:uid="{00000000-0005-0000-0000-000026020000}"/>
    <cellStyle name="Normální 5 7 2" xfId="493" xr:uid="{00000000-0005-0000-0000-000027020000}"/>
    <cellStyle name="Normální 5 8" xfId="79" xr:uid="{00000000-0005-0000-0000-000028020000}"/>
    <cellStyle name="Normální 5 8 2" xfId="355" xr:uid="{00000000-0005-0000-0000-000029020000}"/>
    <cellStyle name="Normální 5 9" xfId="286" xr:uid="{00000000-0005-0000-0000-00002A020000}"/>
    <cellStyle name="Procenta" xfId="555" builtin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ohumil.fiser\Dokumenty\Dokumenty%20Excel\Granty\Granty%202015-2016\Periodika%20a%20akce%202015\AKCE%202015_2_vy&#250;&#269;tov&#225;n&#237;_pracov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CE 2015_žádost"/>
      <sheetName val="Přehled dokladů"/>
      <sheetName val="Data"/>
    </sheetNames>
    <sheetDataSet>
      <sheetData sheetId="0"/>
      <sheetData sheetId="1"/>
      <sheetData sheetId="2">
        <row r="2">
          <cell r="L2" t="str">
            <v>5221   obecně prosp. spol.</v>
          </cell>
          <cell r="M2" t="str">
            <v>5212   fyzická osoba</v>
          </cell>
        </row>
        <row r="3">
          <cell r="L3" t="str">
            <v>5222   spolek</v>
          </cell>
          <cell r="M3" t="str">
            <v>5213   obchodní spol.</v>
          </cell>
        </row>
        <row r="4">
          <cell r="L4" t="str">
            <v>5229   sdružení práv. osob</v>
          </cell>
          <cell r="M4" t="str">
            <v>(s.r.o., a.s., družstvo apod.)</v>
          </cell>
        </row>
        <row r="5">
          <cell r="L5" t="str">
            <v>5229   nadace, ndační fond</v>
          </cell>
          <cell r="M5" t="str">
            <v>jiný subjekt</v>
          </cell>
        </row>
        <row r="6">
          <cell r="L6" t="str">
            <v>5321  přísp. org. měst a obcí</v>
          </cell>
        </row>
        <row r="7">
          <cell r="L7" t="str">
            <v>5323   přísp. org. kraj.úřadů</v>
          </cell>
        </row>
        <row r="8">
          <cell r="L8" t="str">
            <v>5332   vysoká škola</v>
          </cell>
        </row>
        <row r="9">
          <cell r="L9" t="str">
            <v>5334   veřejná výzkumná instituce</v>
          </cell>
        </row>
        <row r="10">
          <cell r="L10" t="str">
            <v>jiný subjekt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6533-05A1-4333-B8DA-8B8B7DDD928A}">
  <sheetPr>
    <tabColor rgb="FFFFFF00"/>
  </sheetPr>
  <dimension ref="A1:X160"/>
  <sheetViews>
    <sheetView topLeftCell="A6" zoomScaleNormal="100" zoomScalePageLayoutView="136" workbookViewId="0">
      <selection activeCell="P22" sqref="P22"/>
    </sheetView>
  </sheetViews>
  <sheetFormatPr defaultRowHeight="15" x14ac:dyDescent="0.25"/>
  <cols>
    <col min="1" max="1" width="9.7109375" style="280" customWidth="1"/>
    <col min="2" max="2" width="10" style="280" customWidth="1"/>
    <col min="3" max="3" width="9.5703125" style="280" customWidth="1"/>
    <col min="4" max="4" width="10.28515625" style="280" customWidth="1"/>
    <col min="5" max="5" width="9.28515625" style="280" customWidth="1"/>
    <col min="6" max="7" width="9.140625" style="280" customWidth="1"/>
    <col min="8" max="8" width="9.5703125" style="280" customWidth="1"/>
    <col min="9" max="9" width="9.42578125" style="280" customWidth="1"/>
    <col min="10" max="10" width="1.28515625" style="194" customWidth="1"/>
    <col min="11" max="11" width="4.5703125" style="280" customWidth="1"/>
    <col min="12" max="12" width="9.140625" style="280" hidden="1" customWidth="1"/>
    <col min="13" max="13" width="13.7109375" style="280" customWidth="1"/>
    <col min="14" max="17" width="9.140625" style="280" customWidth="1"/>
    <col min="18" max="22" width="9.140625" style="280"/>
    <col min="23" max="23" width="9.140625" style="280" customWidth="1"/>
    <col min="24" max="16384" width="9.140625" style="280"/>
  </cols>
  <sheetData>
    <row r="1" spans="1:13" ht="15" customHeight="1" x14ac:dyDescent="0.25">
      <c r="A1" s="348" t="s">
        <v>365</v>
      </c>
      <c r="B1" s="349"/>
      <c r="C1" s="349"/>
      <c r="D1" s="349"/>
      <c r="E1" s="349"/>
      <c r="F1" s="349"/>
      <c r="G1" s="349"/>
      <c r="H1" s="349"/>
      <c r="I1" s="350"/>
      <c r="J1" s="281"/>
    </row>
    <row r="2" spans="1:13" x14ac:dyDescent="0.25">
      <c r="A2" s="351"/>
      <c r="B2" s="352"/>
      <c r="C2" s="352"/>
      <c r="D2" s="352"/>
      <c r="E2" s="352"/>
      <c r="F2" s="352"/>
      <c r="G2" s="352"/>
      <c r="H2" s="352"/>
      <c r="I2" s="353"/>
      <c r="J2" s="281"/>
    </row>
    <row r="3" spans="1:13" x14ac:dyDescent="0.25">
      <c r="A3" s="351"/>
      <c r="B3" s="352"/>
      <c r="C3" s="352"/>
      <c r="D3" s="352"/>
      <c r="E3" s="352"/>
      <c r="F3" s="352"/>
      <c r="G3" s="352"/>
      <c r="H3" s="352"/>
      <c r="I3" s="353"/>
      <c r="J3" s="281"/>
    </row>
    <row r="4" spans="1:13" ht="21.75" customHeight="1" x14ac:dyDescent="0.25">
      <c r="A4" s="351"/>
      <c r="B4" s="352"/>
      <c r="C4" s="352"/>
      <c r="D4" s="352"/>
      <c r="E4" s="352"/>
      <c r="F4" s="352"/>
      <c r="G4" s="352"/>
      <c r="H4" s="352"/>
      <c r="I4" s="353"/>
      <c r="J4" s="281"/>
    </row>
    <row r="5" spans="1:13" ht="3" hidden="1" customHeight="1" x14ac:dyDescent="0.25">
      <c r="A5" s="354"/>
      <c r="B5" s="355"/>
      <c r="C5" s="355"/>
      <c r="D5" s="355"/>
      <c r="E5" s="355"/>
      <c r="F5" s="355"/>
      <c r="G5" s="355"/>
      <c r="H5" s="355"/>
      <c r="I5" s="356"/>
      <c r="J5" s="281"/>
    </row>
    <row r="6" spans="1:13" s="196" customFormat="1" ht="2.25" customHeight="1" x14ac:dyDescent="0.25">
      <c r="A6" s="357"/>
      <c r="B6" s="358"/>
      <c r="C6" s="358"/>
      <c r="D6" s="358"/>
      <c r="E6" s="358"/>
      <c r="F6" s="358"/>
      <c r="G6" s="358"/>
      <c r="H6" s="358"/>
      <c r="I6" s="359"/>
      <c r="J6" s="242"/>
    </row>
    <row r="7" spans="1:13" s="195" customFormat="1" ht="3" customHeight="1" x14ac:dyDescent="0.25">
      <c r="A7" s="360"/>
      <c r="B7" s="361"/>
      <c r="C7" s="361"/>
      <c r="D7" s="361"/>
      <c r="E7" s="361"/>
      <c r="F7" s="362"/>
      <c r="G7" s="363"/>
      <c r="H7" s="363"/>
      <c r="I7" s="364"/>
      <c r="J7" s="203"/>
    </row>
    <row r="8" spans="1:13" s="195" customFormat="1" ht="11.25" customHeight="1" thickBot="1" x14ac:dyDescent="0.3">
      <c r="A8" s="365"/>
      <c r="B8" s="366"/>
      <c r="C8" s="366"/>
      <c r="D8" s="366"/>
      <c r="E8" s="366"/>
      <c r="F8" s="367" t="s">
        <v>364</v>
      </c>
      <c r="G8" s="368"/>
      <c r="H8" s="368"/>
      <c r="I8" s="369"/>
      <c r="J8" s="203"/>
    </row>
    <row r="9" spans="1:13" x14ac:dyDescent="0.25">
      <c r="A9" s="390" t="s">
        <v>266</v>
      </c>
      <c r="B9" s="391"/>
      <c r="C9" s="391"/>
      <c r="D9" s="391"/>
      <c r="E9" s="391"/>
      <c r="F9" s="392" t="s">
        <v>0</v>
      </c>
      <c r="G9" s="393"/>
      <c r="H9" s="150" t="s">
        <v>1</v>
      </c>
      <c r="I9" s="224"/>
      <c r="J9" s="281"/>
      <c r="M9" s="297"/>
    </row>
    <row r="10" spans="1:13" x14ac:dyDescent="0.25">
      <c r="A10" s="394" t="s">
        <v>358</v>
      </c>
      <c r="B10" s="376"/>
      <c r="C10" s="376"/>
      <c r="D10" s="376"/>
      <c r="E10" s="376"/>
      <c r="F10" s="376"/>
      <c r="G10" s="377"/>
      <c r="H10" s="395"/>
      <c r="I10" s="396"/>
      <c r="J10" s="281"/>
    </row>
    <row r="11" spans="1:13" ht="15" customHeight="1" x14ac:dyDescent="0.25">
      <c r="A11" s="394" t="s">
        <v>359</v>
      </c>
      <c r="B11" s="376"/>
      <c r="C11" s="376"/>
      <c r="D11" s="376"/>
      <c r="E11" s="376"/>
      <c r="F11" s="376"/>
      <c r="G11" s="377"/>
      <c r="H11" s="397"/>
      <c r="I11" s="398"/>
      <c r="J11" s="281"/>
    </row>
    <row r="12" spans="1:13" ht="18.75" customHeight="1" thickBot="1" x14ac:dyDescent="0.3">
      <c r="A12" s="370" t="s">
        <v>226</v>
      </c>
      <c r="B12" s="371"/>
      <c r="C12" s="372"/>
      <c r="D12" s="373"/>
      <c r="E12" s="373"/>
      <c r="F12" s="373"/>
      <c r="G12" s="373"/>
      <c r="H12" s="373"/>
      <c r="I12" s="374"/>
      <c r="J12" s="281"/>
    </row>
    <row r="13" spans="1:13" ht="15.75" customHeight="1" thickTop="1" x14ac:dyDescent="0.25">
      <c r="A13" s="375" t="s">
        <v>354</v>
      </c>
      <c r="B13" s="376"/>
      <c r="C13" s="376"/>
      <c r="D13" s="377"/>
      <c r="E13" s="378"/>
      <c r="F13" s="379"/>
      <c r="G13" s="282" t="s">
        <v>328</v>
      </c>
      <c r="H13" s="380"/>
      <c r="I13" s="381"/>
      <c r="J13" s="281"/>
    </row>
    <row r="14" spans="1:13" s="204" customFormat="1" ht="15.75" customHeight="1" x14ac:dyDescent="0.25">
      <c r="A14" s="382" t="s">
        <v>355</v>
      </c>
      <c r="B14" s="383"/>
      <c r="C14" s="384"/>
      <c r="D14" s="151"/>
      <c r="E14" s="385"/>
      <c r="F14" s="386"/>
      <c r="G14" s="387"/>
      <c r="H14" s="388"/>
      <c r="I14" s="389"/>
      <c r="J14" s="212"/>
    </row>
    <row r="15" spans="1:13" x14ac:dyDescent="0.25">
      <c r="A15" s="412" t="s">
        <v>22</v>
      </c>
      <c r="B15" s="413"/>
      <c r="C15" s="414"/>
      <c r="D15" s="415"/>
      <c r="E15" s="415"/>
      <c r="F15" s="415"/>
      <c r="G15" s="415"/>
      <c r="H15" s="415"/>
      <c r="I15" s="416"/>
      <c r="J15" s="281"/>
    </row>
    <row r="16" spans="1:13" x14ac:dyDescent="0.25">
      <c r="A16" s="417" t="s">
        <v>2</v>
      </c>
      <c r="B16" s="384"/>
      <c r="C16" s="418"/>
      <c r="D16" s="415"/>
      <c r="E16" s="415"/>
      <c r="F16" s="415"/>
      <c r="G16" s="415"/>
      <c r="H16" s="415"/>
      <c r="I16" s="416"/>
      <c r="J16" s="281"/>
    </row>
    <row r="17" spans="1:24" s="152" customFormat="1" ht="14.25" customHeight="1" x14ac:dyDescent="0.25">
      <c r="A17" s="382" t="s">
        <v>3</v>
      </c>
      <c r="B17" s="376"/>
      <c r="C17" s="419"/>
      <c r="D17" s="402"/>
      <c r="E17" s="402"/>
      <c r="F17" s="402"/>
      <c r="G17" s="402"/>
      <c r="H17" s="402"/>
      <c r="I17" s="396"/>
      <c r="J17" s="213"/>
    </row>
    <row r="18" spans="1:24" s="204" customFormat="1" ht="14.25" customHeight="1" x14ac:dyDescent="0.25">
      <c r="A18" s="399" t="s">
        <v>356</v>
      </c>
      <c r="B18" s="400"/>
      <c r="C18" s="400"/>
      <c r="D18" s="400"/>
      <c r="E18" s="401"/>
      <c r="F18" s="402"/>
      <c r="G18" s="402"/>
      <c r="H18" s="402"/>
      <c r="I18" s="403"/>
      <c r="J18" s="212"/>
    </row>
    <row r="19" spans="1:24" s="198" customFormat="1" ht="10.5" customHeight="1" x14ac:dyDescent="0.2">
      <c r="A19" s="153"/>
      <c r="B19" s="154"/>
      <c r="C19" s="154"/>
      <c r="D19" s="154"/>
      <c r="E19" s="154"/>
      <c r="F19" s="154"/>
      <c r="G19" s="154"/>
      <c r="H19" s="154"/>
      <c r="I19" s="155"/>
      <c r="J19" s="211"/>
      <c r="O19" s="156"/>
      <c r="P19" s="156"/>
      <c r="Q19" s="156"/>
      <c r="R19" s="156"/>
      <c r="S19" s="156"/>
      <c r="T19" s="156"/>
      <c r="U19" s="156"/>
      <c r="V19" s="156"/>
      <c r="W19" s="156"/>
      <c r="X19" s="156"/>
    </row>
    <row r="20" spans="1:24" s="205" customFormat="1" ht="15" customHeight="1" x14ac:dyDescent="0.25">
      <c r="A20" s="404" t="s">
        <v>333</v>
      </c>
      <c r="B20" s="405"/>
      <c r="C20" s="405"/>
      <c r="D20" s="405"/>
      <c r="E20" s="405"/>
      <c r="F20" s="405"/>
      <c r="G20" s="405"/>
      <c r="H20" s="405"/>
      <c r="I20" s="406"/>
      <c r="J20" s="289"/>
    </row>
    <row r="21" spans="1:24" s="205" customFormat="1" ht="14.25" customHeight="1" x14ac:dyDescent="0.25">
      <c r="A21" s="382" t="s">
        <v>350</v>
      </c>
      <c r="B21" s="383"/>
      <c r="C21" s="383"/>
      <c r="D21" s="304"/>
      <c r="E21" s="312" t="s">
        <v>351</v>
      </c>
      <c r="F21" s="312"/>
      <c r="G21" s="407"/>
      <c r="H21" s="408"/>
      <c r="I21" s="409"/>
      <c r="J21" s="289"/>
    </row>
    <row r="22" spans="1:24" s="205" customFormat="1" ht="14.25" customHeight="1" x14ac:dyDescent="0.25">
      <c r="A22" s="382" t="s">
        <v>329</v>
      </c>
      <c r="B22" s="383"/>
      <c r="C22" s="383"/>
      <c r="D22" s="284">
        <f>SUM(I31,I30,I32,I33)</f>
        <v>0</v>
      </c>
      <c r="E22" s="288" t="s">
        <v>330</v>
      </c>
      <c r="F22" s="312"/>
      <c r="G22" s="410"/>
      <c r="H22" s="411"/>
      <c r="I22" s="398"/>
      <c r="J22" s="289"/>
    </row>
    <row r="23" spans="1:24" s="205" customFormat="1" ht="14.25" customHeight="1" x14ac:dyDescent="0.25">
      <c r="A23" s="382" t="s">
        <v>233</v>
      </c>
      <c r="B23" s="383"/>
      <c r="C23" s="383"/>
      <c r="D23" s="285">
        <f>SUM(D21*D22)</f>
        <v>0</v>
      </c>
      <c r="E23" s="426" t="s">
        <v>331</v>
      </c>
      <c r="F23" s="427"/>
      <c r="G23" s="427"/>
      <c r="H23" s="428"/>
      <c r="I23" s="302"/>
      <c r="J23" s="289"/>
    </row>
    <row r="24" spans="1:24" s="205" customFormat="1" ht="14.25" customHeight="1" x14ac:dyDescent="0.25">
      <c r="A24" s="382" t="s">
        <v>234</v>
      </c>
      <c r="B24" s="383"/>
      <c r="C24" s="429"/>
      <c r="D24" s="424"/>
      <c r="E24" s="383" t="s">
        <v>353</v>
      </c>
      <c r="F24" s="383"/>
      <c r="G24" s="429"/>
      <c r="H24" s="424"/>
      <c r="I24" s="287"/>
      <c r="J24" s="289"/>
    </row>
    <row r="25" spans="1:24" s="205" customFormat="1" ht="14.25" customHeight="1" x14ac:dyDescent="0.25">
      <c r="A25" s="382" t="s">
        <v>352</v>
      </c>
      <c r="B25" s="383"/>
      <c r="C25" s="420"/>
      <c r="D25" s="421"/>
      <c r="E25" s="383" t="s">
        <v>357</v>
      </c>
      <c r="F25" s="383"/>
      <c r="G25" s="422"/>
      <c r="H25" s="423"/>
      <c r="I25" s="287"/>
      <c r="J25" s="289"/>
    </row>
    <row r="26" spans="1:24" s="205" customFormat="1" ht="14.25" customHeight="1" x14ac:dyDescent="0.25">
      <c r="A26" s="382" t="s">
        <v>235</v>
      </c>
      <c r="B26" s="383"/>
      <c r="C26" s="424"/>
      <c r="D26" s="424"/>
      <c r="E26" s="424"/>
      <c r="F26" s="424"/>
      <c r="G26" s="424"/>
      <c r="H26" s="424"/>
      <c r="I26" s="425"/>
      <c r="J26" s="289"/>
    </row>
    <row r="27" spans="1:24" s="205" customFormat="1" ht="14.25" customHeight="1" x14ac:dyDescent="0.25">
      <c r="A27" s="440" t="s">
        <v>348</v>
      </c>
      <c r="B27" s="441"/>
      <c r="C27" s="441"/>
      <c r="D27" s="441"/>
      <c r="E27" s="441"/>
      <c r="F27" s="283"/>
      <c r="G27" s="289"/>
      <c r="H27" s="289"/>
      <c r="I27" s="333"/>
      <c r="J27" s="289"/>
    </row>
    <row r="28" spans="1:24" s="205" customFormat="1" ht="15" customHeight="1" x14ac:dyDescent="0.25">
      <c r="A28" s="440" t="s">
        <v>349</v>
      </c>
      <c r="B28" s="441"/>
      <c r="C28" s="441"/>
      <c r="D28" s="441"/>
      <c r="E28" s="442"/>
      <c r="F28" s="330"/>
      <c r="G28" s="286"/>
      <c r="H28" s="286"/>
      <c r="I28" s="331"/>
      <c r="J28" s="289"/>
      <c r="L28" s="311" t="s">
        <v>347</v>
      </c>
    </row>
    <row r="29" spans="1:24" s="205" customFormat="1" ht="15" customHeight="1" x14ac:dyDescent="0.25">
      <c r="A29" s="440" t="s">
        <v>332</v>
      </c>
      <c r="B29" s="441"/>
      <c r="C29" s="441"/>
      <c r="D29" s="441"/>
      <c r="E29" s="441"/>
      <c r="F29" s="330"/>
      <c r="G29" s="286"/>
      <c r="H29" s="286"/>
      <c r="I29" s="331"/>
      <c r="J29" s="289"/>
    </row>
    <row r="30" spans="1:24" s="152" customFormat="1" ht="14.25" customHeight="1" x14ac:dyDescent="0.25">
      <c r="A30" s="311"/>
      <c r="B30" s="312"/>
      <c r="C30" s="312"/>
      <c r="D30" s="441" t="s">
        <v>342</v>
      </c>
      <c r="E30" s="443"/>
      <c r="F30" s="443"/>
      <c r="G30" s="443"/>
      <c r="H30" s="444"/>
      <c r="I30" s="299"/>
      <c r="J30" s="213"/>
    </row>
    <row r="31" spans="1:24" s="152" customFormat="1" ht="14.25" customHeight="1" x14ac:dyDescent="0.25">
      <c r="A31" s="311"/>
      <c r="B31" s="312"/>
      <c r="C31" s="312"/>
      <c r="D31" s="441" t="s">
        <v>343</v>
      </c>
      <c r="E31" s="441"/>
      <c r="F31" s="441"/>
      <c r="G31" s="441"/>
      <c r="H31" s="442"/>
      <c r="I31" s="299"/>
      <c r="J31" s="213"/>
    </row>
    <row r="32" spans="1:24" s="205" customFormat="1" ht="13.5" customHeight="1" x14ac:dyDescent="0.25">
      <c r="A32" s="311"/>
      <c r="B32" s="312"/>
      <c r="C32" s="312"/>
      <c r="D32" s="441" t="s">
        <v>344</v>
      </c>
      <c r="E32" s="441"/>
      <c r="F32" s="441"/>
      <c r="G32" s="441"/>
      <c r="H32" s="442"/>
      <c r="I32" s="300"/>
      <c r="J32" s="289"/>
    </row>
    <row r="33" spans="1:15" s="205" customFormat="1" ht="13.5" customHeight="1" x14ac:dyDescent="0.25">
      <c r="A33" s="311"/>
      <c r="B33" s="326"/>
      <c r="C33" s="313"/>
      <c r="D33" s="441" t="s">
        <v>345</v>
      </c>
      <c r="E33" s="441"/>
      <c r="F33" s="441"/>
      <c r="G33" s="441"/>
      <c r="H33" s="442"/>
      <c r="I33" s="301"/>
      <c r="J33" s="289"/>
      <c r="M33" s="298"/>
    </row>
    <row r="34" spans="1:15" s="205" customFormat="1" ht="13.5" customHeight="1" x14ac:dyDescent="0.25">
      <c r="A34" s="319"/>
      <c r="B34" s="320"/>
      <c r="C34" s="321"/>
      <c r="D34" s="321"/>
      <c r="E34" s="321"/>
      <c r="F34" s="321"/>
      <c r="G34" s="430" t="s">
        <v>346</v>
      </c>
      <c r="H34" s="431"/>
      <c r="I34" s="332" t="str">
        <f>_xlfn.IFS(D22&gt;0,I33/D22,D22&lt;=0,"x")</f>
        <v>x</v>
      </c>
      <c r="J34" s="289"/>
      <c r="M34" s="298"/>
      <c r="N34" s="328"/>
    </row>
    <row r="35" spans="1:15" s="205" customFormat="1" ht="25.5" customHeight="1" x14ac:dyDescent="0.25">
      <c r="A35" s="432" t="s">
        <v>334</v>
      </c>
      <c r="B35" s="433"/>
      <c r="C35" s="433"/>
      <c r="D35" s="433"/>
      <c r="E35" s="433"/>
      <c r="F35" s="434"/>
      <c r="G35" s="435"/>
      <c r="H35" s="435"/>
      <c r="I35" s="436"/>
      <c r="J35" s="289"/>
    </row>
    <row r="36" spans="1:15" s="205" customFormat="1" ht="12.75" customHeight="1" x14ac:dyDescent="0.25">
      <c r="A36" s="382" t="s">
        <v>360</v>
      </c>
      <c r="B36" s="383"/>
      <c r="C36" s="383"/>
      <c r="D36" s="383"/>
      <c r="E36" s="383"/>
      <c r="F36" s="437"/>
      <c r="G36" s="438"/>
      <c r="H36" s="426"/>
      <c r="I36" s="439"/>
      <c r="J36" s="289"/>
    </row>
    <row r="37" spans="1:15" s="205" customFormat="1" ht="14.25" customHeight="1" x14ac:dyDescent="0.25">
      <c r="A37" s="382" t="s">
        <v>361</v>
      </c>
      <c r="B37" s="383"/>
      <c r="C37" s="383"/>
      <c r="D37" s="383"/>
      <c r="E37" s="383"/>
      <c r="F37" s="429"/>
      <c r="G37" s="462"/>
      <c r="H37" s="463"/>
      <c r="I37" s="439"/>
      <c r="J37" s="289"/>
    </row>
    <row r="38" spans="1:15" s="205" customFormat="1" ht="14.25" customHeight="1" x14ac:dyDescent="0.25">
      <c r="A38" s="382" t="s">
        <v>362</v>
      </c>
      <c r="B38" s="383"/>
      <c r="C38" s="383"/>
      <c r="D38" s="383"/>
      <c r="E38" s="383"/>
      <c r="F38" s="429"/>
      <c r="G38" s="462"/>
      <c r="H38" s="463"/>
      <c r="I38" s="439"/>
      <c r="J38" s="289"/>
    </row>
    <row r="39" spans="1:15" s="205" customFormat="1" ht="14.25" customHeight="1" thickBot="1" x14ac:dyDescent="0.3">
      <c r="A39" s="445" t="s">
        <v>363</v>
      </c>
      <c r="B39" s="446"/>
      <c r="C39" s="446"/>
      <c r="D39" s="446"/>
      <c r="E39" s="446"/>
      <c r="F39" s="447"/>
      <c r="G39" s="448"/>
      <c r="H39" s="449"/>
      <c r="I39" s="450"/>
      <c r="J39" s="289"/>
    </row>
    <row r="40" spans="1:15" ht="6.75" customHeight="1" thickBot="1" x14ac:dyDescent="0.3">
      <c r="A40" s="237"/>
      <c r="B40" s="226"/>
      <c r="C40" s="226"/>
      <c r="D40" s="226"/>
      <c r="E40" s="226"/>
      <c r="F40" s="226"/>
      <c r="G40" s="226"/>
      <c r="H40" s="226"/>
      <c r="I40" s="238"/>
      <c r="J40" s="281"/>
      <c r="O40" s="156"/>
    </row>
    <row r="41" spans="1:15" ht="31.5" customHeight="1" x14ac:dyDescent="0.25">
      <c r="A41" s="451" t="s">
        <v>335</v>
      </c>
      <c r="B41" s="452"/>
      <c r="C41" s="452"/>
      <c r="D41" s="452"/>
      <c r="E41" s="452"/>
      <c r="F41" s="452"/>
      <c r="G41" s="452"/>
      <c r="H41" s="452"/>
      <c r="I41" s="453"/>
      <c r="J41" s="281"/>
    </row>
    <row r="42" spans="1:15" ht="9.75" customHeight="1" thickBot="1" x14ac:dyDescent="0.3">
      <c r="A42" s="344"/>
      <c r="B42" s="345"/>
      <c r="C42" s="345"/>
      <c r="D42" s="345"/>
      <c r="E42" s="345"/>
      <c r="F42" s="345"/>
      <c r="G42" s="345"/>
      <c r="H42" s="345"/>
      <c r="I42" s="346"/>
      <c r="J42" s="281"/>
    </row>
    <row r="43" spans="1:15" ht="12.75" customHeight="1" x14ac:dyDescent="0.25">
      <c r="A43" s="276" t="s">
        <v>267</v>
      </c>
      <c r="B43" s="277"/>
      <c r="C43" s="277"/>
      <c r="D43" s="277" t="s">
        <v>336</v>
      </c>
      <c r="E43" s="277"/>
      <c r="F43" s="277"/>
      <c r="G43" s="277"/>
      <c r="H43" s="277"/>
      <c r="I43" s="278"/>
      <c r="J43" s="281"/>
    </row>
    <row r="44" spans="1:15" ht="12.75" customHeight="1" x14ac:dyDescent="0.25">
      <c r="A44" s="217" t="s">
        <v>4</v>
      </c>
      <c r="B44" s="209"/>
      <c r="C44" s="454"/>
      <c r="D44" s="455"/>
      <c r="E44" s="455"/>
      <c r="F44" s="455"/>
      <c r="G44" s="455"/>
      <c r="H44" s="455"/>
      <c r="I44" s="456"/>
      <c r="J44" s="281"/>
    </row>
    <row r="45" spans="1:15" ht="12.75" customHeight="1" x14ac:dyDescent="0.25">
      <c r="A45" s="460" t="s">
        <v>5</v>
      </c>
      <c r="B45" s="461"/>
      <c r="C45" s="457"/>
      <c r="D45" s="458"/>
      <c r="E45" s="458"/>
      <c r="F45" s="458"/>
      <c r="G45" s="458"/>
      <c r="H45" s="458"/>
      <c r="I45" s="459"/>
      <c r="J45" s="281"/>
    </row>
    <row r="46" spans="1:15" ht="12.75" customHeight="1" x14ac:dyDescent="0.25">
      <c r="A46" s="417" t="s">
        <v>206</v>
      </c>
      <c r="B46" s="384"/>
      <c r="C46" s="384"/>
      <c r="D46" s="384"/>
      <c r="E46" s="384"/>
      <c r="F46" s="384" t="s">
        <v>6</v>
      </c>
      <c r="G46" s="384"/>
      <c r="H46" s="384"/>
      <c r="I46" s="477"/>
      <c r="J46" s="281"/>
    </row>
    <row r="47" spans="1:15" s="197" customFormat="1" ht="12.75" customHeight="1" x14ac:dyDescent="0.25">
      <c r="A47" s="218" t="s">
        <v>199</v>
      </c>
      <c r="B47" s="478"/>
      <c r="C47" s="479"/>
      <c r="D47" s="480"/>
      <c r="E47" s="316"/>
      <c r="F47" s="219" t="s">
        <v>200</v>
      </c>
      <c r="G47" s="414"/>
      <c r="H47" s="481"/>
      <c r="I47" s="396"/>
      <c r="J47" s="210"/>
    </row>
    <row r="48" spans="1:15" ht="12.75" customHeight="1" x14ac:dyDescent="0.25">
      <c r="A48" s="309" t="s">
        <v>7</v>
      </c>
      <c r="B48" s="482"/>
      <c r="C48" s="483"/>
      <c r="D48" s="253"/>
      <c r="E48" s="470"/>
      <c r="F48" s="471"/>
      <c r="G48" s="484"/>
      <c r="H48" s="484"/>
      <c r="I48" s="485"/>
      <c r="J48" s="281"/>
    </row>
    <row r="49" spans="1:24" ht="12.75" customHeight="1" x14ac:dyDescent="0.25">
      <c r="A49" s="464" t="s">
        <v>210</v>
      </c>
      <c r="B49" s="465"/>
      <c r="C49" s="465"/>
      <c r="D49" s="466"/>
      <c r="E49" s="467"/>
      <c r="F49" s="468"/>
      <c r="G49" s="468"/>
      <c r="H49" s="468"/>
      <c r="I49" s="469"/>
      <c r="J49" s="281"/>
    </row>
    <row r="50" spans="1:24" ht="12.75" customHeight="1" x14ac:dyDescent="0.25">
      <c r="A50" s="470" t="s">
        <v>211</v>
      </c>
      <c r="B50" s="471"/>
      <c r="C50" s="471"/>
      <c r="D50" s="471"/>
      <c r="E50" s="471"/>
      <c r="F50" s="471"/>
      <c r="G50" s="471"/>
      <c r="H50" s="471"/>
      <c r="I50" s="472"/>
      <c r="J50" s="281"/>
    </row>
    <row r="51" spans="1:24" ht="16.5" customHeight="1" x14ac:dyDescent="0.25">
      <c r="A51" s="473"/>
      <c r="B51" s="474"/>
      <c r="C51" s="474"/>
      <c r="D51" s="474"/>
      <c r="E51" s="474"/>
      <c r="F51" s="474"/>
      <c r="G51" s="474"/>
      <c r="H51" s="474"/>
      <c r="I51" s="475"/>
      <c r="J51" s="281"/>
    </row>
    <row r="52" spans="1:24" ht="12.75" customHeight="1" x14ac:dyDescent="0.25">
      <c r="A52" s="221" t="s">
        <v>8</v>
      </c>
      <c r="B52" s="414"/>
      <c r="C52" s="415"/>
      <c r="D52" s="476"/>
      <c r="E52" s="222" t="s">
        <v>9</v>
      </c>
      <c r="F52" s="414"/>
      <c r="G52" s="415"/>
      <c r="H52" s="415"/>
      <c r="I52" s="416"/>
      <c r="J52" s="281"/>
    </row>
    <row r="53" spans="1:24" ht="18.75" customHeight="1" x14ac:dyDescent="0.25">
      <c r="A53" s="492" t="s">
        <v>288</v>
      </c>
      <c r="B53" s="493"/>
      <c r="C53" s="388"/>
      <c r="D53" s="388"/>
      <c r="E53" s="494"/>
      <c r="F53" s="481"/>
      <c r="G53" s="481"/>
      <c r="H53" s="481"/>
      <c r="I53" s="396"/>
      <c r="J53" s="281"/>
    </row>
    <row r="54" spans="1:24" ht="12.75" customHeight="1" x14ac:dyDescent="0.25">
      <c r="A54" s="495" t="s">
        <v>318</v>
      </c>
      <c r="B54" s="496"/>
      <c r="C54" s="496"/>
      <c r="D54" s="496"/>
      <c r="E54" s="496"/>
      <c r="F54" s="496"/>
      <c r="G54" s="496"/>
      <c r="H54" s="496"/>
      <c r="I54" s="497"/>
      <c r="J54" s="281"/>
    </row>
    <row r="55" spans="1:24" ht="7.5" customHeight="1" x14ac:dyDescent="0.25">
      <c r="A55" s="306"/>
      <c r="B55" s="307"/>
      <c r="C55" s="307"/>
      <c r="D55" s="307"/>
      <c r="E55" s="307"/>
      <c r="F55" s="307"/>
      <c r="G55" s="307"/>
      <c r="H55" s="307"/>
      <c r="I55" s="308"/>
      <c r="J55" s="281"/>
    </row>
    <row r="56" spans="1:24" ht="12.75" customHeight="1" x14ac:dyDescent="0.25">
      <c r="A56" s="487" t="s">
        <v>10</v>
      </c>
      <c r="B56" s="488"/>
      <c r="C56" s="488"/>
      <c r="D56" s="489"/>
      <c r="E56" s="418"/>
      <c r="F56" s="490"/>
      <c r="G56" s="490"/>
      <c r="H56" s="490"/>
      <c r="I56" s="491"/>
      <c r="J56" s="281"/>
    </row>
    <row r="57" spans="1:24" ht="12.75" customHeight="1" x14ac:dyDescent="0.25">
      <c r="A57" s="487" t="s">
        <v>11</v>
      </c>
      <c r="B57" s="488"/>
      <c r="C57" s="488"/>
      <c r="D57" s="489"/>
      <c r="E57" s="498"/>
      <c r="F57" s="499"/>
      <c r="G57" s="499"/>
      <c r="H57" s="499"/>
      <c r="I57" s="500"/>
      <c r="J57" s="281"/>
    </row>
    <row r="58" spans="1:24" ht="12.75" customHeight="1" x14ac:dyDescent="0.25">
      <c r="A58" s="237"/>
      <c r="B58" s="226"/>
      <c r="C58" s="226"/>
      <c r="D58" s="226"/>
      <c r="E58" s="501"/>
      <c r="F58" s="502"/>
      <c r="G58" s="502"/>
      <c r="H58" s="502"/>
      <c r="I58" s="503"/>
      <c r="J58" s="281"/>
    </row>
    <row r="59" spans="1:24" s="291" customFormat="1" ht="12.75" customHeight="1" x14ac:dyDescent="0.25">
      <c r="A59" s="217" t="s">
        <v>12</v>
      </c>
      <c r="B59" s="419"/>
      <c r="C59" s="415"/>
      <c r="D59" s="476"/>
      <c r="E59" s="292" t="s">
        <v>280</v>
      </c>
      <c r="F59" s="486"/>
      <c r="G59" s="481"/>
      <c r="H59" s="481"/>
      <c r="I59" s="396"/>
      <c r="J59" s="290"/>
    </row>
    <row r="60" spans="1:24" ht="9" customHeight="1" x14ac:dyDescent="0.25">
      <c r="A60" s="217"/>
      <c r="B60" s="303"/>
      <c r="C60" s="303"/>
      <c r="D60" s="303"/>
      <c r="E60" s="303"/>
      <c r="F60" s="303"/>
      <c r="G60" s="303"/>
      <c r="H60" s="303"/>
      <c r="I60" s="325"/>
      <c r="J60" s="281"/>
    </row>
    <row r="61" spans="1:24" ht="12.75" customHeight="1" x14ac:dyDescent="0.25">
      <c r="A61" s="487" t="s">
        <v>212</v>
      </c>
      <c r="B61" s="488"/>
      <c r="C61" s="488"/>
      <c r="D61" s="489"/>
      <c r="E61" s="418"/>
      <c r="F61" s="490"/>
      <c r="G61" s="490"/>
      <c r="H61" s="490"/>
      <c r="I61" s="491"/>
      <c r="J61" s="281"/>
    </row>
    <row r="62" spans="1:24" ht="12.75" customHeight="1" x14ac:dyDescent="0.25">
      <c r="A62" s="217" t="s">
        <v>12</v>
      </c>
      <c r="B62" s="419"/>
      <c r="C62" s="415"/>
      <c r="D62" s="476"/>
      <c r="E62" s="254" t="s">
        <v>280</v>
      </c>
      <c r="F62" s="414"/>
      <c r="G62" s="481"/>
      <c r="H62" s="481"/>
      <c r="I62" s="396"/>
      <c r="J62" s="281"/>
    </row>
    <row r="63" spans="1:24" s="198" customFormat="1" ht="15" customHeight="1" x14ac:dyDescent="0.2">
      <c r="A63" s="519" t="s">
        <v>268</v>
      </c>
      <c r="B63" s="520"/>
      <c r="C63" s="520"/>
      <c r="D63" s="520"/>
      <c r="E63" s="520"/>
      <c r="F63" s="520"/>
      <c r="G63" s="520"/>
      <c r="H63" s="520"/>
      <c r="I63" s="521"/>
      <c r="J63" s="210"/>
      <c r="O63" s="156"/>
      <c r="P63" s="156"/>
      <c r="Q63" s="156"/>
      <c r="R63" s="156"/>
      <c r="S63" s="156"/>
      <c r="T63" s="156"/>
      <c r="U63" s="156"/>
      <c r="V63" s="156"/>
      <c r="W63" s="156"/>
      <c r="X63" s="156"/>
    </row>
    <row r="64" spans="1:24" s="198" customFormat="1" ht="27" customHeight="1" x14ac:dyDescent="0.2">
      <c r="A64" s="221" t="s">
        <v>13</v>
      </c>
      <c r="B64" s="229" t="s">
        <v>14</v>
      </c>
      <c r="C64" s="229" t="s">
        <v>15</v>
      </c>
      <c r="D64" s="229" t="s">
        <v>16</v>
      </c>
      <c r="E64" s="229" t="s">
        <v>17</v>
      </c>
      <c r="F64" s="230" t="s">
        <v>18</v>
      </c>
      <c r="G64" s="229" t="s">
        <v>19</v>
      </c>
      <c r="H64" s="229" t="s">
        <v>20</v>
      </c>
      <c r="I64" s="243" t="s">
        <v>21</v>
      </c>
      <c r="J64" s="211"/>
      <c r="O64" s="156"/>
      <c r="P64" s="156"/>
      <c r="Q64" s="156"/>
      <c r="R64" s="156"/>
      <c r="S64" s="156"/>
      <c r="T64" s="156"/>
      <c r="U64" s="156"/>
      <c r="V64" s="156"/>
      <c r="W64" s="156"/>
      <c r="X64" s="156"/>
    </row>
    <row r="65" spans="1:24" s="198" customFormat="1" ht="13.5" customHeight="1" x14ac:dyDescent="0.2">
      <c r="A65" s="327">
        <v>2021</v>
      </c>
      <c r="B65" s="231"/>
      <c r="C65" s="231"/>
      <c r="D65" s="231"/>
      <c r="E65" s="231"/>
      <c r="F65" s="231"/>
      <c r="G65" s="231"/>
      <c r="H65" s="231"/>
      <c r="I65" s="255">
        <f>SUM(B65:H65)</f>
        <v>0</v>
      </c>
      <c r="J65" s="211"/>
      <c r="O65" s="156"/>
      <c r="P65" s="156"/>
      <c r="Q65" s="156"/>
      <c r="R65" s="156"/>
      <c r="S65" s="156"/>
      <c r="T65" s="156"/>
      <c r="U65" s="156"/>
      <c r="V65" s="156"/>
      <c r="W65" s="156"/>
      <c r="X65" s="156"/>
    </row>
    <row r="66" spans="1:24" s="198" customFormat="1" ht="12.75" customHeight="1" x14ac:dyDescent="0.2">
      <c r="A66" s="327">
        <v>2022</v>
      </c>
      <c r="B66" s="231"/>
      <c r="C66" s="231"/>
      <c r="D66" s="231"/>
      <c r="E66" s="231"/>
      <c r="F66" s="231"/>
      <c r="G66" s="231"/>
      <c r="H66" s="231"/>
      <c r="I66" s="255">
        <f>SUM(B66:H66)</f>
        <v>0</v>
      </c>
      <c r="J66" s="211"/>
      <c r="O66" s="156"/>
      <c r="P66" s="156"/>
      <c r="Q66" s="156"/>
      <c r="R66" s="156"/>
      <c r="S66" s="156"/>
      <c r="T66" s="156"/>
      <c r="U66" s="156"/>
      <c r="V66" s="156"/>
      <c r="W66" s="156"/>
      <c r="X66" s="156"/>
    </row>
    <row r="67" spans="1:24" s="198" customFormat="1" ht="7.5" customHeight="1" x14ac:dyDescent="0.25">
      <c r="A67" s="522"/>
      <c r="B67" s="523"/>
      <c r="C67" s="523"/>
      <c r="D67" s="523"/>
      <c r="E67" s="523"/>
      <c r="F67" s="523"/>
      <c r="G67" s="523"/>
      <c r="H67" s="523"/>
      <c r="I67" s="524"/>
      <c r="J67" s="211"/>
    </row>
    <row r="68" spans="1:24" ht="4.5" customHeight="1" thickBot="1" x14ac:dyDescent="0.3">
      <c r="A68" s="237"/>
      <c r="B68" s="226"/>
      <c r="C68" s="226"/>
      <c r="D68" s="226"/>
      <c r="E68" s="226"/>
      <c r="F68" s="232"/>
      <c r="G68" s="232"/>
      <c r="H68" s="226"/>
      <c r="I68" s="238"/>
      <c r="J68" s="281"/>
      <c r="O68" s="156"/>
    </row>
    <row r="69" spans="1:24" ht="15" customHeight="1" x14ac:dyDescent="0.25">
      <c r="A69" s="525" t="s">
        <v>341</v>
      </c>
      <c r="B69" s="526"/>
      <c r="C69" s="526"/>
      <c r="D69" s="526"/>
      <c r="E69" s="526"/>
      <c r="F69" s="206"/>
      <c r="G69" s="527"/>
      <c r="H69" s="528"/>
      <c r="I69" s="207"/>
      <c r="J69" s="246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</row>
    <row r="70" spans="1:24" ht="15.75" customHeight="1" x14ac:dyDescent="0.25">
      <c r="A70" s="529" t="s">
        <v>284</v>
      </c>
      <c r="B70" s="530"/>
      <c r="C70" s="530"/>
      <c r="D70" s="530"/>
      <c r="E70" s="530"/>
      <c r="F70" s="263"/>
      <c r="G70" s="158"/>
      <c r="H70" s="158"/>
      <c r="I70" s="261"/>
      <c r="J70" s="281"/>
    </row>
    <row r="71" spans="1:24" ht="15" customHeight="1" x14ac:dyDescent="0.25">
      <c r="A71" s="531" t="s">
        <v>207</v>
      </c>
      <c r="B71" s="532"/>
      <c r="C71" s="532"/>
      <c r="D71" s="532"/>
      <c r="E71" s="532"/>
      <c r="F71" s="158"/>
      <c r="G71" s="158"/>
      <c r="H71" s="158"/>
      <c r="I71" s="261"/>
      <c r="J71" s="281"/>
      <c r="O71" s="198"/>
    </row>
    <row r="72" spans="1:24" ht="15" customHeight="1" x14ac:dyDescent="0.25">
      <c r="A72" s="504" t="s">
        <v>269</v>
      </c>
      <c r="B72" s="505"/>
      <c r="C72" s="505"/>
      <c r="D72" s="505"/>
      <c r="E72" s="506"/>
      <c r="F72" s="507" t="s">
        <v>281</v>
      </c>
      <c r="G72" s="508"/>
      <c r="H72" s="509"/>
      <c r="I72" s="305"/>
      <c r="J72" s="281"/>
    </row>
    <row r="73" spans="1:24" s="199" customFormat="1" ht="37.5" customHeight="1" x14ac:dyDescent="0.25">
      <c r="A73" s="217"/>
      <c r="B73" s="223"/>
      <c r="C73" s="223"/>
      <c r="D73" s="223"/>
      <c r="E73" s="223"/>
      <c r="F73" s="159" t="s">
        <v>270</v>
      </c>
      <c r="G73" s="159" t="s">
        <v>271</v>
      </c>
      <c r="H73" s="159" t="s">
        <v>244</v>
      </c>
      <c r="I73" s="305"/>
      <c r="J73" s="214"/>
      <c r="O73" s="280"/>
    </row>
    <row r="74" spans="1:24" ht="13.5" customHeight="1" x14ac:dyDescent="0.25">
      <c r="A74" s="510" t="s">
        <v>214</v>
      </c>
      <c r="B74" s="511"/>
      <c r="C74" s="511"/>
      <c r="D74" s="511"/>
      <c r="E74" s="512"/>
      <c r="F74" s="231"/>
      <c r="G74" s="244"/>
      <c r="H74" s="245" t="s">
        <v>215</v>
      </c>
      <c r="I74" s="294" t="s">
        <v>326</v>
      </c>
      <c r="J74" s="281"/>
    </row>
    <row r="75" spans="1:24" s="195" customFormat="1" ht="12.75" customHeight="1" thickBot="1" x14ac:dyDescent="0.3">
      <c r="A75" s="513" t="s">
        <v>337</v>
      </c>
      <c r="B75" s="514"/>
      <c r="C75" s="514"/>
      <c r="D75" s="514"/>
      <c r="E75" s="514"/>
      <c r="F75" s="296"/>
      <c r="G75" s="296"/>
      <c r="H75" s="296"/>
      <c r="I75" s="293">
        <f>SUM(G69*0.3)</f>
        <v>0</v>
      </c>
      <c r="J75" s="203"/>
    </row>
    <row r="76" spans="1:24" ht="13.5" customHeight="1" x14ac:dyDescent="0.25">
      <c r="A76" s="515" t="s">
        <v>209</v>
      </c>
      <c r="B76" s="516"/>
      <c r="C76" s="516"/>
      <c r="D76" s="516"/>
      <c r="E76" s="517"/>
      <c r="F76" s="271"/>
      <c r="G76" s="272"/>
      <c r="H76" s="273" t="s">
        <v>215</v>
      </c>
      <c r="I76" s="233"/>
      <c r="J76" s="281"/>
    </row>
    <row r="77" spans="1:24" ht="13.5" customHeight="1" x14ac:dyDescent="0.25">
      <c r="A77" s="518" t="s">
        <v>320</v>
      </c>
      <c r="B77" s="516"/>
      <c r="C77" s="516"/>
      <c r="D77" s="516"/>
      <c r="E77" s="516"/>
      <c r="F77" s="231"/>
      <c r="G77" s="252"/>
      <c r="H77" s="245" t="s">
        <v>215</v>
      </c>
      <c r="I77" s="233"/>
      <c r="J77" s="281"/>
    </row>
    <row r="78" spans="1:24" ht="13.5" customHeight="1" x14ac:dyDescent="0.25">
      <c r="A78" s="538" t="s">
        <v>216</v>
      </c>
      <c r="B78" s="465"/>
      <c r="C78" s="465"/>
      <c r="D78" s="465"/>
      <c r="E78" s="466"/>
      <c r="F78" s="231"/>
      <c r="G78" s="252"/>
      <c r="H78" s="245" t="s">
        <v>215</v>
      </c>
      <c r="I78" s="234"/>
      <c r="J78" s="281"/>
    </row>
    <row r="79" spans="1:24" ht="13.5" customHeight="1" x14ac:dyDescent="0.25">
      <c r="A79" s="515" t="s">
        <v>319</v>
      </c>
      <c r="B79" s="537"/>
      <c r="C79" s="537"/>
      <c r="D79" s="537"/>
      <c r="E79" s="537"/>
      <c r="F79" s="246"/>
      <c r="G79" s="318"/>
      <c r="H79" s="247"/>
      <c r="I79" s="235"/>
      <c r="J79" s="281"/>
    </row>
    <row r="80" spans="1:24" ht="12" customHeight="1" x14ac:dyDescent="0.25">
      <c r="A80" s="539"/>
      <c r="B80" s="540"/>
      <c r="C80" s="540"/>
      <c r="D80" s="540"/>
      <c r="E80" s="541"/>
      <c r="F80" s="231"/>
      <c r="G80" s="252"/>
      <c r="H80" s="245" t="s">
        <v>215</v>
      </c>
      <c r="I80" s="235"/>
      <c r="J80" s="281"/>
    </row>
    <row r="81" spans="1:15" ht="12" customHeight="1" x14ac:dyDescent="0.25">
      <c r="A81" s="539"/>
      <c r="B81" s="481"/>
      <c r="C81" s="481"/>
      <c r="D81" s="481"/>
      <c r="E81" s="542"/>
      <c r="F81" s="231"/>
      <c r="G81" s="252"/>
      <c r="H81" s="245"/>
      <c r="I81" s="235"/>
      <c r="J81" s="281"/>
    </row>
    <row r="82" spans="1:15" ht="12" customHeight="1" x14ac:dyDescent="0.25">
      <c r="A82" s="543"/>
      <c r="B82" s="544"/>
      <c r="C82" s="544"/>
      <c r="D82" s="544"/>
      <c r="E82" s="544"/>
      <c r="F82" s="231"/>
      <c r="G82" s="252"/>
      <c r="H82" s="245" t="s">
        <v>215</v>
      </c>
      <c r="I82" s="235"/>
      <c r="J82" s="281"/>
    </row>
    <row r="83" spans="1:15" ht="13.5" customHeight="1" x14ac:dyDescent="0.25">
      <c r="A83" s="545" t="s">
        <v>25</v>
      </c>
      <c r="B83" s="537"/>
      <c r="C83" s="537"/>
      <c r="D83" s="537"/>
      <c r="E83" s="537"/>
      <c r="F83" s="259">
        <f>SUM(F74,F76:F82)</f>
        <v>0</v>
      </c>
      <c r="G83" s="324">
        <f>SUM(G74,G76:G82)</f>
        <v>0</v>
      </c>
      <c r="H83" s="248" t="s">
        <v>215</v>
      </c>
      <c r="I83" s="236"/>
      <c r="J83" s="281"/>
    </row>
    <row r="84" spans="1:15" ht="13.5" customHeight="1" x14ac:dyDescent="0.25">
      <c r="A84" s="533" t="s">
        <v>282</v>
      </c>
      <c r="B84" s="534"/>
      <c r="C84" s="534"/>
      <c r="D84" s="534"/>
      <c r="E84" s="534"/>
      <c r="F84" s="259">
        <f>SUM(F76,F77,F80:F82)</f>
        <v>0</v>
      </c>
      <c r="G84" s="259">
        <f>SUM(G76,G77,G80:G82)</f>
        <v>0</v>
      </c>
      <c r="H84" s="248" t="s">
        <v>215</v>
      </c>
      <c r="I84" s="294" t="s">
        <v>326</v>
      </c>
      <c r="J84" s="281"/>
    </row>
    <row r="85" spans="1:15" ht="13.5" customHeight="1" thickBot="1" x14ac:dyDescent="0.3">
      <c r="A85" s="513" t="s">
        <v>217</v>
      </c>
      <c r="B85" s="514"/>
      <c r="C85" s="514"/>
      <c r="D85" s="514"/>
      <c r="E85" s="514"/>
      <c r="F85" s="231"/>
      <c r="G85" s="322"/>
      <c r="H85" s="258"/>
      <c r="I85" s="295">
        <f>SUM(G69*0.1)</f>
        <v>0</v>
      </c>
      <c r="J85" s="281"/>
    </row>
    <row r="86" spans="1:15" ht="4.5" customHeight="1" x14ac:dyDescent="0.25">
      <c r="A86" s="237"/>
      <c r="B86" s="226"/>
      <c r="C86" s="226"/>
      <c r="D86" s="226"/>
      <c r="E86" s="226"/>
      <c r="F86" s="226"/>
      <c r="G86" s="226"/>
      <c r="H86" s="226"/>
      <c r="I86" s="238"/>
      <c r="J86" s="281"/>
    </row>
    <row r="87" spans="1:15" s="152" customFormat="1" ht="13.5" customHeight="1" x14ac:dyDescent="0.25">
      <c r="A87" s="529" t="s">
        <v>236</v>
      </c>
      <c r="B87" s="530"/>
      <c r="C87" s="530"/>
      <c r="D87" s="530"/>
      <c r="E87" s="530"/>
      <c r="F87" s="535"/>
      <c r="G87" s="535"/>
      <c r="H87" s="535"/>
      <c r="I87" s="536"/>
      <c r="J87" s="213"/>
      <c r="O87" s="280"/>
    </row>
    <row r="88" spans="1:15" s="152" customFormat="1" ht="13.5" customHeight="1" x14ac:dyDescent="0.25">
      <c r="A88" s="515" t="s">
        <v>321</v>
      </c>
      <c r="B88" s="537"/>
      <c r="C88" s="537"/>
      <c r="D88" s="537"/>
      <c r="E88" s="537"/>
      <c r="F88" s="231"/>
      <c r="G88" s="322"/>
      <c r="H88" s="322"/>
      <c r="I88" s="225"/>
      <c r="J88" s="213"/>
      <c r="O88" s="280"/>
    </row>
    <row r="89" spans="1:15" s="152" customFormat="1" ht="13.5" customHeight="1" x14ac:dyDescent="0.25">
      <c r="A89" s="314" t="s">
        <v>322</v>
      </c>
      <c r="B89" s="318"/>
      <c r="C89" s="318"/>
      <c r="D89" s="318"/>
      <c r="E89" s="318"/>
      <c r="F89" s="231"/>
      <c r="G89" s="244"/>
      <c r="H89" s="322"/>
      <c r="I89" s="225"/>
      <c r="J89" s="213"/>
    </row>
    <row r="90" spans="1:15" s="152" customFormat="1" ht="13.5" customHeight="1" x14ac:dyDescent="0.25">
      <c r="A90" s="314" t="s">
        <v>26</v>
      </c>
      <c r="B90" s="318"/>
      <c r="C90" s="318"/>
      <c r="D90" s="318"/>
      <c r="E90" s="318"/>
      <c r="F90" s="231"/>
      <c r="G90" s="322"/>
      <c r="H90" s="322"/>
      <c r="I90" s="225"/>
      <c r="J90" s="213"/>
    </row>
    <row r="91" spans="1:15" s="152" customFormat="1" ht="13.5" customHeight="1" x14ac:dyDescent="0.25">
      <c r="A91" s="515" t="s">
        <v>27</v>
      </c>
      <c r="B91" s="537"/>
      <c r="C91" s="537"/>
      <c r="D91" s="537"/>
      <c r="E91" s="537"/>
      <c r="F91" s="231"/>
      <c r="G91" s="322"/>
      <c r="H91" s="322"/>
      <c r="I91" s="225"/>
      <c r="J91" s="213"/>
    </row>
    <row r="92" spans="1:15" s="152" customFormat="1" ht="13.5" customHeight="1" x14ac:dyDescent="0.25">
      <c r="A92" s="515" t="s">
        <v>28</v>
      </c>
      <c r="B92" s="537"/>
      <c r="C92" s="537"/>
      <c r="D92" s="537"/>
      <c r="E92" s="537"/>
      <c r="F92" s="231"/>
      <c r="G92" s="322"/>
      <c r="H92" s="322"/>
      <c r="I92" s="225"/>
      <c r="J92" s="213"/>
    </row>
    <row r="93" spans="1:15" s="152" customFormat="1" ht="13.5" customHeight="1" x14ac:dyDescent="0.25">
      <c r="A93" s="515" t="s">
        <v>24</v>
      </c>
      <c r="B93" s="537"/>
      <c r="C93" s="537"/>
      <c r="D93" s="537"/>
      <c r="E93" s="537"/>
      <c r="F93" s="231"/>
      <c r="G93" s="322"/>
      <c r="H93" s="322"/>
      <c r="I93" s="225"/>
      <c r="J93" s="213"/>
    </row>
    <row r="94" spans="1:15" s="152" customFormat="1" ht="13.5" customHeight="1" x14ac:dyDescent="0.25">
      <c r="A94" s="554" t="s">
        <v>286</v>
      </c>
      <c r="B94" s="551"/>
      <c r="C94" s="555"/>
      <c r="D94" s="556" t="s">
        <v>323</v>
      </c>
      <c r="E94" s="556"/>
      <c r="F94" s="231"/>
      <c r="G94" s="322"/>
      <c r="H94" s="322"/>
      <c r="I94" s="220"/>
      <c r="J94" s="213"/>
    </row>
    <row r="95" spans="1:15" s="152" customFormat="1" ht="13.5" customHeight="1" x14ac:dyDescent="0.25">
      <c r="A95" s="557"/>
      <c r="B95" s="558"/>
      <c r="C95" s="558"/>
      <c r="D95" s="558"/>
      <c r="E95" s="559"/>
      <c r="F95" s="231"/>
      <c r="G95" s="322"/>
      <c r="H95" s="322"/>
      <c r="I95" s="220"/>
      <c r="J95" s="213"/>
    </row>
    <row r="96" spans="1:15" s="152" customFormat="1" ht="13.5" customHeight="1" x14ac:dyDescent="0.25">
      <c r="A96" s="539"/>
      <c r="B96" s="560"/>
      <c r="C96" s="560"/>
      <c r="D96" s="560"/>
      <c r="E96" s="561"/>
      <c r="F96" s="231"/>
      <c r="G96" s="322"/>
      <c r="H96" s="322"/>
      <c r="I96" s="220"/>
      <c r="J96" s="213"/>
    </row>
    <row r="97" spans="1:15" s="208" customFormat="1" ht="13.5" customHeight="1" x14ac:dyDescent="0.2">
      <c r="A97" s="545" t="s">
        <v>287</v>
      </c>
      <c r="B97" s="546"/>
      <c r="C97" s="546"/>
      <c r="D97" s="546"/>
      <c r="E97" s="546"/>
      <c r="F97" s="231"/>
      <c r="G97" s="322"/>
      <c r="H97" s="322"/>
      <c r="I97" s="250"/>
      <c r="J97" s="246"/>
    </row>
    <row r="98" spans="1:15" s="208" customFormat="1" ht="13.5" customHeight="1" x14ac:dyDescent="0.2">
      <c r="A98" s="545" t="s">
        <v>29</v>
      </c>
      <c r="B98" s="537"/>
      <c r="C98" s="537"/>
      <c r="D98" s="537"/>
      <c r="E98" s="537"/>
      <c r="F98" s="259">
        <f>SUM(F88:F97)</f>
        <v>0</v>
      </c>
      <c r="G98" s="324">
        <f>SUM(G88:G97)</f>
        <v>0</v>
      </c>
      <c r="H98" s="324">
        <f>SUM(H88:H97)</f>
        <v>0</v>
      </c>
      <c r="I98" s="250"/>
      <c r="J98" s="246"/>
    </row>
    <row r="99" spans="1:15" s="208" customFormat="1" ht="13.5" customHeight="1" x14ac:dyDescent="0.2">
      <c r="A99" s="547" t="s">
        <v>30</v>
      </c>
      <c r="B99" s="548"/>
      <c r="C99" s="548"/>
      <c r="D99" s="548"/>
      <c r="E99" s="549"/>
      <c r="F99" s="259">
        <f>SUM(F83,F98)</f>
        <v>0</v>
      </c>
      <c r="G99" s="324">
        <f>SUM(G83,G98)</f>
        <v>0</v>
      </c>
      <c r="H99" s="324">
        <f>SUM(H75,H85,H98)</f>
        <v>0</v>
      </c>
      <c r="I99" s="250"/>
      <c r="J99" s="246"/>
    </row>
    <row r="100" spans="1:15" s="208" customFormat="1" ht="13.5" customHeight="1" x14ac:dyDescent="0.2">
      <c r="A100" s="538" t="s">
        <v>289</v>
      </c>
      <c r="B100" s="537"/>
      <c r="C100" s="537"/>
      <c r="D100" s="537"/>
      <c r="E100" s="537"/>
      <c r="F100" s="329" t="str">
        <f>_xlfn.IFS($D$23&gt;0,F$99/$D$23,$D$23&lt;=0,"x")</f>
        <v>x</v>
      </c>
      <c r="G100" s="329" t="str">
        <f>_xlfn.IFS($D$23&gt;0,G$99/$D$23,$D$23&lt;=0,"x")</f>
        <v>x</v>
      </c>
      <c r="H100" s="318" t="s">
        <v>23</v>
      </c>
      <c r="I100" s="250"/>
      <c r="J100" s="246"/>
    </row>
    <row r="101" spans="1:15" s="208" customFormat="1" ht="13.5" customHeight="1" x14ac:dyDescent="0.2">
      <c r="A101" s="550" t="s">
        <v>283</v>
      </c>
      <c r="B101" s="551"/>
      <c r="C101" s="551"/>
      <c r="D101" s="551"/>
      <c r="E101" s="551"/>
      <c r="F101" s="258"/>
      <c r="G101" s="322"/>
      <c r="H101" s="160" t="s">
        <v>23</v>
      </c>
      <c r="I101" s="310"/>
      <c r="J101" s="246"/>
    </row>
    <row r="102" spans="1:15" s="152" customFormat="1" ht="5.25" customHeight="1" thickBot="1" x14ac:dyDescent="0.3">
      <c r="A102" s="552"/>
      <c r="B102" s="376"/>
      <c r="C102" s="376"/>
      <c r="D102" s="376"/>
      <c r="E102" s="376"/>
      <c r="F102" s="376"/>
      <c r="G102" s="376"/>
      <c r="H102" s="376"/>
      <c r="I102" s="553"/>
      <c r="J102" s="213"/>
    </row>
    <row r="103" spans="1:15" ht="12" customHeight="1" x14ac:dyDescent="0.25">
      <c r="A103" s="565" t="s">
        <v>285</v>
      </c>
      <c r="B103" s="566"/>
      <c r="C103" s="566"/>
      <c r="D103" s="566"/>
      <c r="E103" s="566"/>
      <c r="F103" s="567" t="s">
        <v>281</v>
      </c>
      <c r="G103" s="568"/>
      <c r="H103" s="569"/>
      <c r="I103" s="157"/>
      <c r="J103" s="281"/>
      <c r="O103" s="198"/>
    </row>
    <row r="104" spans="1:15" s="152" customFormat="1" ht="24.75" customHeight="1" x14ac:dyDescent="0.25">
      <c r="A104" s="570" t="s">
        <v>324</v>
      </c>
      <c r="B104" s="571"/>
      <c r="C104" s="571"/>
      <c r="D104" s="571"/>
      <c r="E104" s="572"/>
      <c r="F104" s="161" t="s">
        <v>218</v>
      </c>
      <c r="G104" s="162" t="s">
        <v>219</v>
      </c>
      <c r="H104" s="163"/>
      <c r="I104" s="220"/>
      <c r="J104" s="213"/>
    </row>
    <row r="105" spans="1:15" s="208" customFormat="1" ht="13.5" customHeight="1" x14ac:dyDescent="0.2">
      <c r="A105" s="545" t="s">
        <v>325</v>
      </c>
      <c r="B105" s="465"/>
      <c r="C105" s="465"/>
      <c r="D105" s="465"/>
      <c r="E105" s="465"/>
      <c r="F105" s="256"/>
      <c r="G105" s="252"/>
      <c r="H105" s="164"/>
      <c r="I105" s="323"/>
      <c r="J105" s="246"/>
    </row>
    <row r="106" spans="1:15" s="208" customFormat="1" ht="13.5" customHeight="1" x14ac:dyDescent="0.2">
      <c r="A106" s="545" t="s">
        <v>31</v>
      </c>
      <c r="B106" s="537"/>
      <c r="C106" s="537"/>
      <c r="D106" s="537"/>
      <c r="E106" s="537"/>
      <c r="F106" s="249"/>
      <c r="G106" s="252"/>
      <c r="H106" s="164"/>
      <c r="I106" s="250"/>
      <c r="J106" s="246"/>
    </row>
    <row r="107" spans="1:15" s="208" customFormat="1" ht="13.5" customHeight="1" x14ac:dyDescent="0.2">
      <c r="A107" s="545" t="s">
        <v>32</v>
      </c>
      <c r="B107" s="537"/>
      <c r="C107" s="537"/>
      <c r="D107" s="537"/>
      <c r="E107" s="537"/>
      <c r="F107" s="249"/>
      <c r="G107" s="322"/>
      <c r="H107" s="164"/>
      <c r="I107" s="250"/>
      <c r="J107" s="246"/>
    </row>
    <row r="108" spans="1:15" s="208" customFormat="1" ht="13.5" customHeight="1" x14ac:dyDescent="0.2">
      <c r="A108" s="562"/>
      <c r="B108" s="563"/>
      <c r="C108" s="563"/>
      <c r="D108" s="563"/>
      <c r="E108" s="563"/>
      <c r="F108" s="249"/>
      <c r="G108" s="322"/>
      <c r="H108" s="164"/>
      <c r="I108" s="250"/>
      <c r="J108" s="246"/>
    </row>
    <row r="109" spans="1:15" s="208" customFormat="1" ht="13.5" customHeight="1" x14ac:dyDescent="0.25">
      <c r="A109" s="564"/>
      <c r="B109" s="481"/>
      <c r="C109" s="481"/>
      <c r="D109" s="481"/>
      <c r="E109" s="542"/>
      <c r="F109" s="249"/>
      <c r="G109" s="322"/>
      <c r="H109" s="164"/>
      <c r="I109" s="250"/>
      <c r="J109" s="246"/>
    </row>
    <row r="110" spans="1:15" s="208" customFormat="1" ht="13.5" customHeight="1" x14ac:dyDescent="0.25">
      <c r="A110" s="564"/>
      <c r="B110" s="481"/>
      <c r="C110" s="481"/>
      <c r="D110" s="481"/>
      <c r="E110" s="542"/>
      <c r="F110" s="249"/>
      <c r="G110" s="322"/>
      <c r="H110" s="164"/>
      <c r="I110" s="250"/>
      <c r="J110" s="246"/>
    </row>
    <row r="111" spans="1:15" s="208" customFormat="1" ht="13.5" customHeight="1" x14ac:dyDescent="0.2">
      <c r="A111" s="562"/>
      <c r="B111" s="563"/>
      <c r="C111" s="563"/>
      <c r="D111" s="563"/>
      <c r="E111" s="563"/>
      <c r="F111" s="249"/>
      <c r="G111" s="322"/>
      <c r="H111" s="164"/>
      <c r="I111" s="250"/>
      <c r="J111" s="246"/>
    </row>
    <row r="112" spans="1:15" s="208" customFormat="1" ht="13.5" customHeight="1" x14ac:dyDescent="0.2">
      <c r="A112" s="545" t="s">
        <v>33</v>
      </c>
      <c r="B112" s="537"/>
      <c r="C112" s="537"/>
      <c r="D112" s="537"/>
      <c r="E112" s="537"/>
      <c r="F112" s="260">
        <f>SUM(F105:F111)</f>
        <v>0</v>
      </c>
      <c r="G112" s="324">
        <f>SUM(G105:G111)</f>
        <v>0</v>
      </c>
      <c r="H112" s="164"/>
      <c r="I112" s="250"/>
      <c r="J112" s="246"/>
    </row>
    <row r="113" spans="1:15" s="208" customFormat="1" ht="13.5" customHeight="1" x14ac:dyDescent="0.2">
      <c r="A113" s="545" t="s">
        <v>202</v>
      </c>
      <c r="B113" s="537"/>
      <c r="C113" s="537"/>
      <c r="D113" s="537"/>
      <c r="E113" s="537"/>
      <c r="F113" s="260">
        <f>SUM(F112-F99)</f>
        <v>0</v>
      </c>
      <c r="G113" s="324">
        <f>SUM(G112-G99)</f>
        <v>0</v>
      </c>
      <c r="H113" s="164"/>
      <c r="I113" s="250"/>
      <c r="J113" s="246"/>
    </row>
    <row r="114" spans="1:15" s="208" customFormat="1" ht="13.5" customHeight="1" x14ac:dyDescent="0.2">
      <c r="A114" s="545" t="s">
        <v>338</v>
      </c>
      <c r="B114" s="537"/>
      <c r="C114" s="537"/>
      <c r="D114" s="537"/>
      <c r="E114" s="537"/>
      <c r="F114" s="324">
        <f>SUM(F99*0.7)</f>
        <v>0</v>
      </c>
      <c r="G114" s="251">
        <f>SUM(G99*0.7)</f>
        <v>0</v>
      </c>
      <c r="H114" s="165"/>
      <c r="I114" s="250"/>
      <c r="J114" s="246"/>
    </row>
    <row r="115" spans="1:15" s="208" customFormat="1" ht="13.5" customHeight="1" x14ac:dyDescent="0.2">
      <c r="A115" s="545"/>
      <c r="B115" s="465"/>
      <c r="C115" s="465"/>
      <c r="D115" s="465"/>
      <c r="E115" s="465"/>
      <c r="F115" s="465"/>
      <c r="G115" s="465"/>
      <c r="H115" s="465"/>
      <c r="I115" s="575"/>
      <c r="J115" s="246"/>
    </row>
    <row r="116" spans="1:15" s="152" customFormat="1" ht="10.5" customHeight="1" x14ac:dyDescent="0.25">
      <c r="A116" s="576"/>
      <c r="B116" s="471"/>
      <c r="C116" s="471"/>
      <c r="D116" s="471"/>
      <c r="E116" s="471"/>
      <c r="F116" s="471"/>
      <c r="G116" s="471"/>
      <c r="H116" s="471"/>
      <c r="I116" s="472"/>
      <c r="J116" s="213"/>
    </row>
    <row r="117" spans="1:15" s="152" customFormat="1" ht="22.5" customHeight="1" thickBot="1" x14ac:dyDescent="0.3">
      <c r="A117" s="574"/>
      <c r="B117" s="376"/>
      <c r="C117" s="376"/>
      <c r="D117" s="376"/>
      <c r="E117" s="376"/>
      <c r="F117" s="376"/>
      <c r="G117" s="376"/>
      <c r="H117" s="376"/>
      <c r="I117" s="553"/>
      <c r="J117" s="213"/>
    </row>
    <row r="118" spans="1:15" s="152" customFormat="1" ht="16.5" customHeight="1" x14ac:dyDescent="0.25">
      <c r="A118" s="577" t="s">
        <v>272</v>
      </c>
      <c r="B118" s="391"/>
      <c r="C118" s="391"/>
      <c r="D118" s="391"/>
      <c r="E118" s="578"/>
      <c r="F118" s="578"/>
      <c r="G118" s="578"/>
      <c r="H118" s="578"/>
      <c r="I118" s="579"/>
      <c r="J118" s="213"/>
    </row>
    <row r="119" spans="1:15" ht="15" customHeight="1" x14ac:dyDescent="0.25">
      <c r="A119" s="227"/>
      <c r="B119" s="316"/>
      <c r="C119" s="316"/>
      <c r="D119" s="316"/>
      <c r="E119" s="226"/>
      <c r="F119" s="580" t="s">
        <v>281</v>
      </c>
      <c r="G119" s="581"/>
      <c r="H119" s="582"/>
      <c r="I119" s="220"/>
      <c r="J119" s="281"/>
      <c r="O119" s="152"/>
    </row>
    <row r="120" spans="1:15" s="152" customFormat="1" ht="24" customHeight="1" x14ac:dyDescent="0.25">
      <c r="A120" s="573"/>
      <c r="B120" s="376"/>
      <c r="C120" s="376"/>
      <c r="D120" s="376"/>
      <c r="E120" s="213"/>
      <c r="F120" s="166" t="s">
        <v>273</v>
      </c>
      <c r="G120" s="262"/>
      <c r="H120" s="167" t="s">
        <v>274</v>
      </c>
      <c r="I120" s="220"/>
      <c r="J120" s="215"/>
    </row>
    <row r="121" spans="1:15" s="152" customFormat="1" ht="14.25" customHeight="1" x14ac:dyDescent="0.25">
      <c r="A121" s="574" t="s">
        <v>275</v>
      </c>
      <c r="B121" s="376"/>
      <c r="C121" s="376"/>
      <c r="D121" s="376"/>
      <c r="E121" s="213"/>
      <c r="F121" s="304"/>
      <c r="G121" s="239"/>
      <c r="H121" s="120">
        <f>SUM(G69*1)</f>
        <v>0</v>
      </c>
      <c r="I121" s="225"/>
      <c r="J121" s="215"/>
      <c r="O121" s="280"/>
    </row>
    <row r="122" spans="1:15" s="152" customFormat="1" ht="14.25" customHeight="1" x14ac:dyDescent="0.25">
      <c r="A122" s="315" t="s">
        <v>276</v>
      </c>
      <c r="B122" s="316"/>
      <c r="C122" s="316"/>
      <c r="D122" s="316"/>
      <c r="E122" s="213"/>
      <c r="F122" s="284">
        <f>SUM(F112*1)</f>
        <v>0</v>
      </c>
      <c r="G122" s="239"/>
      <c r="H122" s="120">
        <f>SUM(G112)</f>
        <v>0</v>
      </c>
      <c r="I122" s="225"/>
      <c r="J122" s="215"/>
      <c r="O122" s="280"/>
    </row>
    <row r="123" spans="1:15" s="152" customFormat="1" ht="14.25" customHeight="1" x14ac:dyDescent="0.25">
      <c r="A123" s="515" t="s">
        <v>34</v>
      </c>
      <c r="B123" s="465"/>
      <c r="C123" s="465"/>
      <c r="D123" s="465"/>
      <c r="E123" s="428"/>
      <c r="F123" s="304"/>
      <c r="G123" s="257"/>
      <c r="H123" s="304"/>
      <c r="I123" s="225"/>
      <c r="J123" s="213"/>
    </row>
    <row r="124" spans="1:15" s="152" customFormat="1" ht="14.25" customHeight="1" x14ac:dyDescent="0.25">
      <c r="A124" s="515" t="s">
        <v>201</v>
      </c>
      <c r="B124" s="465"/>
      <c r="C124" s="465"/>
      <c r="D124" s="465"/>
      <c r="E124" s="428"/>
      <c r="F124" s="304"/>
      <c r="G124" s="257"/>
      <c r="H124" s="304"/>
      <c r="I124" s="225"/>
      <c r="J124" s="213"/>
    </row>
    <row r="125" spans="1:15" s="152" customFormat="1" ht="14.25" customHeight="1" x14ac:dyDescent="0.25">
      <c r="A125" s="515" t="s">
        <v>35</v>
      </c>
      <c r="B125" s="465"/>
      <c r="C125" s="465"/>
      <c r="D125" s="465"/>
      <c r="E125" s="246"/>
      <c r="F125" s="304"/>
      <c r="G125" s="257"/>
      <c r="H125" s="304"/>
      <c r="I125" s="225"/>
      <c r="J125" s="213"/>
    </row>
    <row r="126" spans="1:15" s="152" customFormat="1" ht="14.25" customHeight="1" x14ac:dyDescent="0.25">
      <c r="A126" s="515" t="s">
        <v>339</v>
      </c>
      <c r="B126" s="465"/>
      <c r="C126" s="465"/>
      <c r="D126" s="465"/>
      <c r="E126" s="246"/>
      <c r="F126" s="304"/>
      <c r="G126" s="257"/>
      <c r="H126" s="304"/>
      <c r="I126" s="225"/>
      <c r="J126" s="213"/>
    </row>
    <row r="127" spans="1:15" s="152" customFormat="1" ht="14.25" customHeight="1" x14ac:dyDescent="0.25">
      <c r="A127" s="515" t="s">
        <v>340</v>
      </c>
      <c r="B127" s="465"/>
      <c r="C127" s="465"/>
      <c r="D127" s="465"/>
      <c r="E127" s="428"/>
      <c r="F127" s="304"/>
      <c r="G127" s="257"/>
      <c r="H127" s="304"/>
      <c r="I127" s="225"/>
      <c r="J127" s="213"/>
    </row>
    <row r="128" spans="1:15" s="152" customFormat="1" ht="14.25" customHeight="1" x14ac:dyDescent="0.25">
      <c r="A128" s="515" t="s">
        <v>277</v>
      </c>
      <c r="B128" s="465"/>
      <c r="C128" s="465"/>
      <c r="D128" s="465"/>
      <c r="E128" s="246"/>
      <c r="F128" s="304"/>
      <c r="G128" s="257"/>
      <c r="H128" s="304"/>
      <c r="I128" s="225"/>
      <c r="J128" s="213"/>
    </row>
    <row r="129" spans="1:15" s="152" customFormat="1" ht="14.25" customHeight="1" x14ac:dyDescent="0.25">
      <c r="A129" s="515" t="s">
        <v>290</v>
      </c>
      <c r="B129" s="465"/>
      <c r="C129" s="465"/>
      <c r="D129" s="465"/>
      <c r="E129" s="246"/>
      <c r="F129" s="304"/>
      <c r="G129" s="257"/>
      <c r="H129" s="304"/>
      <c r="I129" s="225"/>
      <c r="J129" s="213"/>
    </row>
    <row r="130" spans="1:15" s="152" customFormat="1" ht="14.25" customHeight="1" x14ac:dyDescent="0.25">
      <c r="A130" s="515" t="s">
        <v>291</v>
      </c>
      <c r="B130" s="618"/>
      <c r="C130" s="618"/>
      <c r="D130" s="618"/>
      <c r="E130" s="619"/>
      <c r="F130" s="304"/>
      <c r="G130" s="257"/>
      <c r="H130" s="304"/>
      <c r="I130" s="225"/>
      <c r="J130" s="213"/>
    </row>
    <row r="131" spans="1:15" s="152" customFormat="1" ht="14.25" customHeight="1" x14ac:dyDescent="0.25">
      <c r="A131" s="574" t="s">
        <v>36</v>
      </c>
      <c r="B131" s="376"/>
      <c r="C131" s="376"/>
      <c r="D131" s="376"/>
      <c r="E131" s="213"/>
      <c r="F131" s="284">
        <f>SUM(F121:F129)</f>
        <v>0</v>
      </c>
      <c r="G131" s="83"/>
      <c r="H131" s="284">
        <f>SUM(H121:H129)</f>
        <v>0</v>
      </c>
      <c r="I131" s="225"/>
      <c r="J131" s="213"/>
    </row>
    <row r="132" spans="1:15" s="152" customFormat="1" ht="7.5" customHeight="1" x14ac:dyDescent="0.25">
      <c r="A132" s="620"/>
      <c r="B132" s="571"/>
      <c r="C132" s="571"/>
      <c r="D132" s="571"/>
      <c r="E132" s="571"/>
      <c r="F132" s="571"/>
      <c r="G132" s="571"/>
      <c r="H132" s="571"/>
      <c r="I132" s="621"/>
      <c r="J132" s="213"/>
    </row>
    <row r="133" spans="1:15" s="152" customFormat="1" ht="8.25" customHeight="1" x14ac:dyDescent="0.25">
      <c r="A133" s="518" t="s">
        <v>208</v>
      </c>
      <c r="B133" s="602"/>
      <c r="C133" s="602"/>
      <c r="D133" s="602"/>
      <c r="E133" s="602"/>
      <c r="F133" s="602"/>
      <c r="G133" s="602"/>
      <c r="H133" s="602"/>
      <c r="I133" s="603"/>
      <c r="J133" s="216"/>
    </row>
    <row r="134" spans="1:15" s="152" customFormat="1" x14ac:dyDescent="0.25">
      <c r="A134" s="518"/>
      <c r="B134" s="602"/>
      <c r="C134" s="602"/>
      <c r="D134" s="602"/>
      <c r="E134" s="602"/>
      <c r="F134" s="602"/>
      <c r="G134" s="602"/>
      <c r="H134" s="602"/>
      <c r="I134" s="603"/>
      <c r="J134" s="215"/>
    </row>
    <row r="135" spans="1:15" s="152" customFormat="1" x14ac:dyDescent="0.25">
      <c r="A135" s="604"/>
      <c r="B135" s="605"/>
      <c r="C135" s="605"/>
      <c r="D135" s="605"/>
      <c r="E135" s="605"/>
      <c r="F135" s="605"/>
      <c r="G135" s="605"/>
      <c r="H135" s="605"/>
      <c r="I135" s="606"/>
      <c r="J135" s="215"/>
    </row>
    <row r="136" spans="1:15" s="152" customFormat="1" x14ac:dyDescent="0.25">
      <c r="A136" s="460" t="s">
        <v>278</v>
      </c>
      <c r="B136" s="433"/>
      <c r="C136" s="433"/>
      <c r="D136" s="433"/>
      <c r="E136" s="433"/>
      <c r="F136" s="228">
        <f>-SUM(F131-F99)</f>
        <v>0</v>
      </c>
      <c r="G136" s="317"/>
      <c r="H136" s="240">
        <f>SUM(H131-G99)</f>
        <v>0</v>
      </c>
      <c r="I136" s="241"/>
      <c r="J136" s="203"/>
    </row>
    <row r="137" spans="1:15" s="152" customFormat="1" ht="6.75" customHeight="1" x14ac:dyDescent="0.25">
      <c r="A137" s="538"/>
      <c r="B137" s="607"/>
      <c r="C137" s="607"/>
      <c r="D137" s="607"/>
      <c r="E137" s="607"/>
      <c r="F137" s="607"/>
      <c r="G137" s="607"/>
      <c r="H137" s="607"/>
      <c r="I137" s="608"/>
      <c r="J137" s="213"/>
    </row>
    <row r="138" spans="1:15" s="173" customFormat="1" ht="13.5" customHeight="1" x14ac:dyDescent="0.25">
      <c r="A138" s="609" t="s">
        <v>220</v>
      </c>
      <c r="B138" s="610"/>
      <c r="C138" s="610"/>
      <c r="D138" s="610"/>
      <c r="E138" s="611"/>
      <c r="F138" s="612"/>
      <c r="G138" s="168"/>
      <c r="H138" s="169"/>
      <c r="I138" s="170"/>
      <c r="J138" s="171"/>
      <c r="K138" s="172"/>
      <c r="O138" s="152"/>
    </row>
    <row r="139" spans="1:15" s="173" customFormat="1" ht="13.5" customHeight="1" x14ac:dyDescent="0.25">
      <c r="A139" s="613" t="s">
        <v>221</v>
      </c>
      <c r="B139" s="614"/>
      <c r="C139" s="614"/>
      <c r="D139" s="615"/>
      <c r="E139" s="616"/>
      <c r="F139" s="617"/>
      <c r="G139" s="174"/>
      <c r="H139" s="169"/>
      <c r="I139" s="175"/>
      <c r="J139" s="176"/>
      <c r="K139" s="172"/>
      <c r="L139" s="177"/>
      <c r="O139" s="152"/>
    </row>
    <row r="140" spans="1:15" s="173" customFormat="1" ht="13.5" customHeight="1" x14ac:dyDescent="0.25">
      <c r="A140" s="589" t="s">
        <v>279</v>
      </c>
      <c r="B140" s="523"/>
      <c r="C140" s="523"/>
      <c r="D140" s="523"/>
      <c r="E140" s="590" t="str">
        <f>_xlfn.IFS(G99&gt;0,G69/G99,G99&lt;=0,"x")</f>
        <v>x</v>
      </c>
      <c r="F140" s="590"/>
      <c r="G140" s="178"/>
      <c r="H140" s="179"/>
      <c r="I140" s="180"/>
      <c r="J140" s="201"/>
      <c r="K140" s="200"/>
      <c r="L140" s="202"/>
      <c r="O140" s="152"/>
    </row>
    <row r="141" spans="1:15" s="173" customFormat="1" ht="8.25" customHeight="1" x14ac:dyDescent="0.2">
      <c r="A141" s="181"/>
      <c r="B141" s="182"/>
      <c r="C141" s="176"/>
      <c r="D141" s="176"/>
      <c r="E141" s="183"/>
      <c r="F141" s="176"/>
      <c r="G141" s="176"/>
      <c r="H141" s="183"/>
      <c r="I141" s="175"/>
      <c r="J141" s="176"/>
      <c r="K141" s="172"/>
      <c r="L141" s="177"/>
    </row>
    <row r="142" spans="1:15" s="173" customFormat="1" ht="49.5" customHeight="1" x14ac:dyDescent="0.2">
      <c r="A142" s="591" t="s">
        <v>222</v>
      </c>
      <c r="B142" s="592"/>
      <c r="C142" s="592"/>
      <c r="D142" s="592"/>
      <c r="E142" s="592"/>
      <c r="F142" s="592"/>
      <c r="G142" s="592"/>
      <c r="H142" s="592"/>
      <c r="I142" s="593"/>
      <c r="J142" s="176"/>
      <c r="K142" s="172"/>
      <c r="L142" s="177"/>
    </row>
    <row r="143" spans="1:15" s="173" customFormat="1" ht="3.75" customHeight="1" x14ac:dyDescent="0.2">
      <c r="A143" s="334"/>
      <c r="B143" s="335"/>
      <c r="C143" s="335"/>
      <c r="D143" s="335"/>
      <c r="E143" s="335"/>
      <c r="F143" s="335"/>
      <c r="G143" s="335"/>
      <c r="H143" s="335"/>
      <c r="I143" s="175"/>
      <c r="J143" s="176"/>
      <c r="K143" s="172"/>
      <c r="L143" s="177"/>
    </row>
    <row r="144" spans="1:15" s="173" customFormat="1" ht="15" customHeight="1" x14ac:dyDescent="0.25">
      <c r="A144" s="594" t="s">
        <v>223</v>
      </c>
      <c r="B144" s="595"/>
      <c r="C144" s="595"/>
      <c r="D144" s="595"/>
      <c r="E144" s="595"/>
      <c r="F144" s="595"/>
      <c r="G144" s="595"/>
      <c r="H144" s="595"/>
      <c r="I144" s="596"/>
      <c r="J144" s="176"/>
      <c r="K144" s="172"/>
      <c r="L144" s="177"/>
    </row>
    <row r="145" spans="1:15" s="173" customFormat="1" ht="5.25" customHeight="1" x14ac:dyDescent="0.2">
      <c r="A145" s="538" t="s">
        <v>224</v>
      </c>
      <c r="B145" s="465"/>
      <c r="C145" s="465"/>
      <c r="D145" s="465"/>
      <c r="E145" s="465"/>
      <c r="F145" s="465"/>
      <c r="G145" s="465"/>
      <c r="H145" s="465"/>
      <c r="I145" s="575"/>
      <c r="J145" s="171"/>
      <c r="K145" s="172"/>
      <c r="L145" s="172"/>
    </row>
    <row r="146" spans="1:15" s="173" customFormat="1" ht="15" customHeight="1" x14ac:dyDescent="0.2">
      <c r="A146" s="464"/>
      <c r="B146" s="465"/>
      <c r="C146" s="465"/>
      <c r="D146" s="465"/>
      <c r="E146" s="465"/>
      <c r="F146" s="465"/>
      <c r="G146" s="465"/>
      <c r="H146" s="465"/>
      <c r="I146" s="575"/>
      <c r="J146" s="171"/>
      <c r="K146" s="172"/>
      <c r="L146" s="172"/>
    </row>
    <row r="147" spans="1:15" s="173" customFormat="1" ht="15" customHeight="1" x14ac:dyDescent="0.2">
      <c r="A147" s="464"/>
      <c r="B147" s="465"/>
      <c r="C147" s="465"/>
      <c r="D147" s="465"/>
      <c r="E147" s="465"/>
      <c r="F147" s="465"/>
      <c r="G147" s="465"/>
      <c r="H147" s="465"/>
      <c r="I147" s="575"/>
      <c r="J147" s="171"/>
      <c r="K147" s="172"/>
      <c r="L147" s="172"/>
    </row>
    <row r="148" spans="1:15" s="173" customFormat="1" ht="21.75" customHeight="1" x14ac:dyDescent="0.2">
      <c r="A148" s="464"/>
      <c r="B148" s="465"/>
      <c r="C148" s="465"/>
      <c r="D148" s="465"/>
      <c r="E148" s="465"/>
      <c r="F148" s="465"/>
      <c r="G148" s="465"/>
      <c r="H148" s="465"/>
      <c r="I148" s="575"/>
      <c r="J148" s="171"/>
      <c r="K148" s="172"/>
      <c r="L148" s="172"/>
    </row>
    <row r="149" spans="1:15" s="173" customFormat="1" ht="21" customHeight="1" x14ac:dyDescent="0.2">
      <c r="A149" s="470"/>
      <c r="B149" s="471"/>
      <c r="C149" s="471"/>
      <c r="D149" s="471"/>
      <c r="E149" s="471"/>
      <c r="F149" s="471"/>
      <c r="G149" s="471"/>
      <c r="H149" s="471"/>
      <c r="I149" s="472"/>
      <c r="J149" s="182"/>
      <c r="K149" s="184"/>
      <c r="L149" s="184"/>
    </row>
    <row r="150" spans="1:15" s="173" customFormat="1" ht="4.5" customHeight="1" x14ac:dyDescent="0.2">
      <c r="A150" s="181"/>
      <c r="B150" s="182"/>
      <c r="C150" s="171"/>
      <c r="D150" s="171"/>
      <c r="E150" s="169"/>
      <c r="F150" s="171"/>
      <c r="G150" s="171"/>
      <c r="H150" s="169"/>
      <c r="I150" s="170"/>
      <c r="J150" s="171"/>
      <c r="K150" s="172"/>
      <c r="L150" s="172"/>
    </row>
    <row r="151" spans="1:15" s="173" customFormat="1" ht="14.25" customHeight="1" x14ac:dyDescent="0.2">
      <c r="A151" s="597" t="s">
        <v>225</v>
      </c>
      <c r="B151" s="598"/>
      <c r="C151" s="598"/>
      <c r="D151" s="598"/>
      <c r="E151" s="598"/>
      <c r="F151" s="599"/>
      <c r="G151" s="264"/>
      <c r="H151" s="265"/>
      <c r="I151" s="341"/>
      <c r="J151" s="171"/>
      <c r="K151" s="172"/>
      <c r="L151" s="172"/>
    </row>
    <row r="152" spans="1:15" s="173" customFormat="1" ht="14.25" customHeight="1" x14ac:dyDescent="0.2">
      <c r="A152" s="600"/>
      <c r="B152" s="601"/>
      <c r="C152" s="601"/>
      <c r="D152" s="601"/>
      <c r="E152" s="601"/>
      <c r="F152" s="584"/>
      <c r="G152" s="266"/>
      <c r="H152" s="267"/>
      <c r="I152" s="342"/>
      <c r="J152" s="171"/>
      <c r="K152" s="172"/>
      <c r="L152" s="172"/>
    </row>
    <row r="153" spans="1:15" s="173" customFormat="1" ht="6.75" customHeight="1" x14ac:dyDescent="0.25">
      <c r="A153" s="336"/>
      <c r="B153" s="268"/>
      <c r="C153" s="268"/>
      <c r="D153" s="268"/>
      <c r="E153" s="268"/>
      <c r="F153" s="269"/>
      <c r="G153" s="266"/>
      <c r="H153" s="267"/>
      <c r="I153" s="342"/>
      <c r="J153" s="171"/>
      <c r="K153" s="172"/>
      <c r="L153" s="172"/>
    </row>
    <row r="154" spans="1:15" s="173" customFormat="1" ht="14.25" customHeight="1" x14ac:dyDescent="0.2">
      <c r="A154" s="337"/>
      <c r="B154" s="270"/>
      <c r="C154" s="266"/>
      <c r="D154" s="583"/>
      <c r="E154" s="584"/>
      <c r="F154" s="584"/>
      <c r="G154" s="584"/>
      <c r="H154" s="584"/>
      <c r="I154" s="585"/>
      <c r="J154" s="171"/>
      <c r="K154" s="172"/>
      <c r="L154" s="172"/>
    </row>
    <row r="155" spans="1:15" s="173" customFormat="1" ht="14.25" customHeight="1" x14ac:dyDescent="0.2">
      <c r="A155" s="338"/>
      <c r="B155" s="266"/>
      <c r="C155" s="270"/>
      <c r="D155" s="584"/>
      <c r="E155" s="584"/>
      <c r="F155" s="584"/>
      <c r="G155" s="584"/>
      <c r="H155" s="584"/>
      <c r="I155" s="585"/>
      <c r="J155" s="182"/>
      <c r="K155" s="184"/>
      <c r="L155" s="184"/>
    </row>
    <row r="156" spans="1:15" s="189" customFormat="1" ht="22.5" customHeight="1" thickBot="1" x14ac:dyDescent="0.25">
      <c r="A156" s="343"/>
      <c r="B156" s="339"/>
      <c r="C156" s="340"/>
      <c r="D156" s="586" t="s">
        <v>366</v>
      </c>
      <c r="E156" s="587"/>
      <c r="F156" s="587"/>
      <c r="G156" s="587"/>
      <c r="H156" s="587"/>
      <c r="I156" s="588"/>
      <c r="J156" s="186"/>
      <c r="K156" s="187"/>
      <c r="L156" s="188"/>
      <c r="O156" s="173"/>
    </row>
    <row r="157" spans="1:15" s="189" customFormat="1" ht="15" hidden="1" customHeight="1" x14ac:dyDescent="0.2">
      <c r="A157" s="190"/>
      <c r="B157" s="190"/>
      <c r="C157" s="191"/>
      <c r="D157" s="187"/>
      <c r="E157" s="187"/>
      <c r="F157" s="187"/>
      <c r="G157" s="187"/>
      <c r="H157" s="187"/>
      <c r="I157" s="191"/>
      <c r="J157" s="185"/>
      <c r="K157" s="191"/>
      <c r="L157" s="191"/>
      <c r="O157" s="173"/>
    </row>
    <row r="158" spans="1:15" s="189" customFormat="1" ht="7.5" customHeight="1" x14ac:dyDescent="0.2">
      <c r="A158" s="192"/>
      <c r="B158" s="193"/>
      <c r="C158" s="192"/>
      <c r="D158" s="186"/>
      <c r="E158" s="186"/>
      <c r="F158" s="186"/>
      <c r="G158" s="186"/>
      <c r="H158" s="186"/>
      <c r="I158" s="192"/>
      <c r="J158" s="192"/>
    </row>
    <row r="159" spans="1:15" x14ac:dyDescent="0.25">
      <c r="O159" s="189"/>
    </row>
    <row r="160" spans="1:15" x14ac:dyDescent="0.25">
      <c r="J160" s="280"/>
      <c r="O160" s="189"/>
    </row>
  </sheetData>
  <sheetProtection algorithmName="SHA-512" hashValue="/DESA0CiJPPhZBvsHE1I4pE9R5fe3t4U0+djO5smbzHrXKxFHvlQGusfPDUUBdBhMBM2VsAROu8QNrzCk6S9sw==" saltValue="Jwxy+10XooZVPv29dElbVQ==" spinCount="100000" sheet="1" formatCells="0" formatColumns="0" formatRows="0" insertColumns="0" insertRows="0" deleteColumns="0" deleteRows="0"/>
  <protectedRanges>
    <protectedRange sqref="D12:I12" name="Oblast43"/>
    <protectedRange sqref="C15:I16" name="Oblast41"/>
    <protectedRange sqref="A5:I5" name="Oblast40"/>
    <protectedRange sqref="H13:I13" name="Oblast42"/>
    <protectedRange sqref="I10:I11" name="Oblast44_1_1"/>
    <protectedRange sqref="A19:I19 A63:I67" name="Oblast4_2"/>
    <protectedRange sqref="C44:I45" name="Oblast33_1_1"/>
    <protectedRange sqref="E49:I49" name="Oblast27_1_1"/>
    <protectedRange sqref="F52:I52" name="Oblast25_1_1"/>
    <protectedRange sqref="C53:I53" name="Oblast23_1_1"/>
    <protectedRange sqref="F56:I56 F61:I61" name="Oblast15_1_1"/>
    <protectedRange sqref="B62:D62 B59:D59" name="Oblast13_1_1"/>
    <protectedRange sqref="E62:I62 E57:E58 F57:I59" name="Oblast12_1_1"/>
    <protectedRange sqref="B60:I60" name="Oblast14_1_1"/>
    <protectedRange sqref="A54:I55" name="Oblast16_1_1"/>
    <protectedRange sqref="B52:D52" name="Oblast24_1_1"/>
    <protectedRange sqref="A51:I51" name="Oblast26_1_1"/>
    <protectedRange sqref="B48:D48" name="Oblast28_1_1"/>
    <protectedRange sqref="B44" name="Oblast32_1_1"/>
    <protectedRange sqref="H121:H122" name="Oblast35_1"/>
    <protectedRange sqref="A6:I6" name="Oblast45_1"/>
  </protectedRanges>
  <mergeCells count="176">
    <mergeCell ref="D154:I155"/>
    <mergeCell ref="D156:I156"/>
    <mergeCell ref="D31:H31"/>
    <mergeCell ref="D32:H32"/>
    <mergeCell ref="D33:H33"/>
    <mergeCell ref="A140:D140"/>
    <mergeCell ref="E140:F140"/>
    <mergeCell ref="A142:I142"/>
    <mergeCell ref="A144:I144"/>
    <mergeCell ref="A145:I149"/>
    <mergeCell ref="A151:F152"/>
    <mergeCell ref="A133:I135"/>
    <mergeCell ref="A136:E136"/>
    <mergeCell ref="A137:I137"/>
    <mergeCell ref="A138:D138"/>
    <mergeCell ref="E138:F138"/>
    <mergeCell ref="A139:D139"/>
    <mergeCell ref="E139:F139"/>
    <mergeCell ref="A127:E127"/>
    <mergeCell ref="A128:D128"/>
    <mergeCell ref="A129:D129"/>
    <mergeCell ref="A130:E130"/>
    <mergeCell ref="A131:D131"/>
    <mergeCell ref="A132:I132"/>
    <mergeCell ref="A120:D120"/>
    <mergeCell ref="A121:D121"/>
    <mergeCell ref="A123:E123"/>
    <mergeCell ref="A124:E124"/>
    <mergeCell ref="A125:D125"/>
    <mergeCell ref="A126:D126"/>
    <mergeCell ref="A114:E114"/>
    <mergeCell ref="A115:I115"/>
    <mergeCell ref="A116:I116"/>
    <mergeCell ref="A117:I117"/>
    <mergeCell ref="A118:I118"/>
    <mergeCell ref="F119:H119"/>
    <mergeCell ref="A108:E108"/>
    <mergeCell ref="A109:E109"/>
    <mergeCell ref="A110:E110"/>
    <mergeCell ref="A111:E111"/>
    <mergeCell ref="A112:E112"/>
    <mergeCell ref="A113:E113"/>
    <mergeCell ref="A103:E103"/>
    <mergeCell ref="F103:H103"/>
    <mergeCell ref="A104:E104"/>
    <mergeCell ref="A105:E105"/>
    <mergeCell ref="A106:E106"/>
    <mergeCell ref="A107:E107"/>
    <mergeCell ref="A97:E97"/>
    <mergeCell ref="A98:E98"/>
    <mergeCell ref="A99:E99"/>
    <mergeCell ref="A100:E100"/>
    <mergeCell ref="A101:E101"/>
    <mergeCell ref="A102:I102"/>
    <mergeCell ref="A92:E92"/>
    <mergeCell ref="A93:E93"/>
    <mergeCell ref="A94:C94"/>
    <mergeCell ref="D94:E94"/>
    <mergeCell ref="A95:E95"/>
    <mergeCell ref="A96:E96"/>
    <mergeCell ref="A84:E84"/>
    <mergeCell ref="A85:E85"/>
    <mergeCell ref="A87:E87"/>
    <mergeCell ref="F87:I87"/>
    <mergeCell ref="A88:E88"/>
    <mergeCell ref="A91:E91"/>
    <mergeCell ref="A78:E78"/>
    <mergeCell ref="A79:E79"/>
    <mergeCell ref="A80:E80"/>
    <mergeCell ref="A81:E81"/>
    <mergeCell ref="A82:E82"/>
    <mergeCell ref="A83:E83"/>
    <mergeCell ref="A72:E72"/>
    <mergeCell ref="F72:H72"/>
    <mergeCell ref="A74:E74"/>
    <mergeCell ref="A75:E75"/>
    <mergeCell ref="A76:E76"/>
    <mergeCell ref="A77:E77"/>
    <mergeCell ref="A63:I63"/>
    <mergeCell ref="A67:I67"/>
    <mergeCell ref="A69:E69"/>
    <mergeCell ref="G69:H69"/>
    <mergeCell ref="A70:E70"/>
    <mergeCell ref="A71:E71"/>
    <mergeCell ref="B59:D59"/>
    <mergeCell ref="F59:I59"/>
    <mergeCell ref="A61:D61"/>
    <mergeCell ref="E61:I61"/>
    <mergeCell ref="B62:D62"/>
    <mergeCell ref="F62:I62"/>
    <mergeCell ref="A53:D53"/>
    <mergeCell ref="E53:I53"/>
    <mergeCell ref="A54:I54"/>
    <mergeCell ref="A56:D56"/>
    <mergeCell ref="E56:I56"/>
    <mergeCell ref="A57:D57"/>
    <mergeCell ref="E57:I58"/>
    <mergeCell ref="A49:D49"/>
    <mergeCell ref="E49:I49"/>
    <mergeCell ref="A50:I50"/>
    <mergeCell ref="A51:I51"/>
    <mergeCell ref="B52:D52"/>
    <mergeCell ref="F52:I52"/>
    <mergeCell ref="A46:E46"/>
    <mergeCell ref="F46:I46"/>
    <mergeCell ref="B47:D47"/>
    <mergeCell ref="G47:I47"/>
    <mergeCell ref="B48:C48"/>
    <mergeCell ref="E48:I48"/>
    <mergeCell ref="A39:E39"/>
    <mergeCell ref="F39:G39"/>
    <mergeCell ref="H39:I39"/>
    <mergeCell ref="A41:I41"/>
    <mergeCell ref="C44:I45"/>
    <mergeCell ref="A45:B45"/>
    <mergeCell ref="A37:E37"/>
    <mergeCell ref="F37:G37"/>
    <mergeCell ref="H37:I37"/>
    <mergeCell ref="A38:E38"/>
    <mergeCell ref="F38:G38"/>
    <mergeCell ref="H38:I38"/>
    <mergeCell ref="G34:H34"/>
    <mergeCell ref="A35:E35"/>
    <mergeCell ref="F35:I35"/>
    <mergeCell ref="A36:E36"/>
    <mergeCell ref="F36:G36"/>
    <mergeCell ref="H36:I36"/>
    <mergeCell ref="A27:E27"/>
    <mergeCell ref="A28:E28"/>
    <mergeCell ref="D30:H30"/>
    <mergeCell ref="A29:E29"/>
    <mergeCell ref="A25:B25"/>
    <mergeCell ref="C25:D25"/>
    <mergeCell ref="E25:F25"/>
    <mergeCell ref="G25:H25"/>
    <mergeCell ref="A26:B26"/>
    <mergeCell ref="C26:I26"/>
    <mergeCell ref="A23:C23"/>
    <mergeCell ref="E23:H23"/>
    <mergeCell ref="A24:B24"/>
    <mergeCell ref="C24:D24"/>
    <mergeCell ref="E24:F24"/>
    <mergeCell ref="G24:H24"/>
    <mergeCell ref="A18:D18"/>
    <mergeCell ref="E18:I18"/>
    <mergeCell ref="A20:I20"/>
    <mergeCell ref="A21:C21"/>
    <mergeCell ref="G21:I22"/>
    <mergeCell ref="A22:C22"/>
    <mergeCell ref="A15:B15"/>
    <mergeCell ref="C15:I15"/>
    <mergeCell ref="A16:B16"/>
    <mergeCell ref="C16:I16"/>
    <mergeCell ref="A17:B17"/>
    <mergeCell ref="C17:I17"/>
    <mergeCell ref="A13:D13"/>
    <mergeCell ref="E13:F13"/>
    <mergeCell ref="H13:I13"/>
    <mergeCell ref="A14:C14"/>
    <mergeCell ref="E14:F14"/>
    <mergeCell ref="G14:I14"/>
    <mergeCell ref="A9:E9"/>
    <mergeCell ref="F9:G9"/>
    <mergeCell ref="A10:G10"/>
    <mergeCell ref="H10:I10"/>
    <mergeCell ref="A11:G11"/>
    <mergeCell ref="H11:I11"/>
    <mergeCell ref="A1:I4"/>
    <mergeCell ref="A5:I5"/>
    <mergeCell ref="A6:I6"/>
    <mergeCell ref="A7:E7"/>
    <mergeCell ref="F7:I7"/>
    <mergeCell ref="A8:E8"/>
    <mergeCell ref="F8:I8"/>
    <mergeCell ref="A12:B12"/>
    <mergeCell ref="C12:I12"/>
  </mergeCells>
  <dataValidations count="6">
    <dataValidation type="list" allowBlank="1" showInputMessage="1" showErrorMessage="1" sqref="F52:I52" xr:uid="{31DE401E-4CB9-4EB8-9F8F-89304D83B9B7}">
      <formula1>Kraj</formula1>
    </dataValidation>
    <dataValidation type="date" allowBlank="1" showInputMessage="1" showErrorMessage="1" sqref="P48" xr:uid="{7B4A23DF-59D6-4E8E-8D65-2A3E341F2BED}">
      <formula1>41897</formula1>
      <formula2>41943</formula2>
    </dataValidation>
    <dataValidation type="list" allowBlank="1" showInputMessage="1" showErrorMessage="1" sqref="B52:D52" xr:uid="{B9CB0E92-68F1-4FA8-AD02-D9B30F5C42D0}">
      <formula1>Okres</formula1>
    </dataValidation>
    <dataValidation type="list" allowBlank="1" showInputMessage="1" showErrorMessage="1" sqref="B44" xr:uid="{BD368AD8-F7B7-4A31-9BF0-E7573F1385FE}">
      <formula1>DPH</formula1>
    </dataValidation>
    <dataValidation type="list" allowBlank="1" showInputMessage="1" showErrorMessage="1" sqref="G47:I47" xr:uid="{D9A9F97C-C8B2-4ED2-8A47-74B31C34397E}">
      <formula1>Nezisková</formula1>
    </dataValidation>
    <dataValidation type="list" allowBlank="1" showInputMessage="1" showErrorMessage="1" sqref="B47:D47" xr:uid="{E79F411C-5D1C-4789-BDFD-6D2472869E8B}">
      <formula1>Ziskovky</formula1>
    </dataValidation>
  </dataValidation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93" orientation="portrait" r:id="rId1"/>
  <headerFooter>
    <oddHeader xml:space="preserve">&amp;LVyúčtování dotace MK 2024
Literární periodika
</oddHeader>
    <oddFooter>&amp;R&amp;P/&amp;N</oddFooter>
  </headerFooter>
  <rowBreaks count="2" manualBreakCount="2">
    <brk id="42" max="16383" man="1"/>
    <brk id="10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11"/>
  <sheetViews>
    <sheetView tabSelected="1" topLeftCell="A4" workbookViewId="0">
      <selection activeCell="P19" sqref="P19"/>
    </sheetView>
  </sheetViews>
  <sheetFormatPr defaultRowHeight="15" x14ac:dyDescent="0.25"/>
  <cols>
    <col min="1" max="1" width="2.140625" customWidth="1"/>
    <col min="2" max="2" width="12.5703125" customWidth="1"/>
    <col min="3" max="3" width="14.28515625" customWidth="1"/>
    <col min="4" max="4" width="15.85546875" customWidth="1"/>
    <col min="5" max="5" width="33.42578125" customWidth="1"/>
    <col min="6" max="6" width="25" customWidth="1"/>
    <col min="7" max="8" width="12" customWidth="1"/>
    <col min="9" max="9" width="2.28515625" customWidth="1"/>
  </cols>
  <sheetData>
    <row r="1" spans="1:9" ht="18.75" x14ac:dyDescent="0.3">
      <c r="A1" s="128"/>
      <c r="B1" s="274" t="s">
        <v>237</v>
      </c>
      <c r="C1" s="275"/>
      <c r="D1" s="275"/>
      <c r="E1" s="275"/>
      <c r="F1" s="275"/>
      <c r="G1" s="275"/>
      <c r="H1" s="275"/>
      <c r="I1" s="128"/>
    </row>
    <row r="2" spans="1:9" ht="18.75" x14ac:dyDescent="0.3">
      <c r="A2" s="279"/>
      <c r="B2" s="643" t="s">
        <v>327</v>
      </c>
      <c r="C2" s="627"/>
      <c r="D2" s="494"/>
      <c r="E2" s="373"/>
      <c r="F2" s="373"/>
      <c r="G2" s="373"/>
      <c r="H2" s="642"/>
      <c r="I2" s="28"/>
    </row>
    <row r="3" spans="1:9" ht="30" customHeight="1" x14ac:dyDescent="0.25">
      <c r="A3" s="129"/>
      <c r="B3" s="644" t="s">
        <v>306</v>
      </c>
      <c r="C3" s="645"/>
      <c r="D3" s="645"/>
      <c r="E3" s="645"/>
      <c r="F3" s="645"/>
      <c r="G3" s="645"/>
      <c r="H3" s="646"/>
      <c r="I3" s="129"/>
    </row>
    <row r="4" spans="1:9" x14ac:dyDescent="0.25">
      <c r="A4" s="130"/>
      <c r="B4" s="31" t="s">
        <v>238</v>
      </c>
      <c r="C4" s="32"/>
      <c r="D4" s="32"/>
      <c r="E4" s="32"/>
      <c r="F4" s="33"/>
      <c r="G4" s="33"/>
      <c r="H4" s="34"/>
      <c r="I4" s="130"/>
    </row>
    <row r="5" spans="1:9" ht="26.25" customHeight="1" x14ac:dyDescent="0.25">
      <c r="A5" s="130"/>
      <c r="B5" s="625" t="s">
        <v>304</v>
      </c>
      <c r="C5" s="465"/>
      <c r="D5" s="465"/>
      <c r="E5" s="465"/>
      <c r="F5" s="465"/>
      <c r="G5" s="465"/>
      <c r="H5" s="466"/>
      <c r="I5" s="130"/>
    </row>
    <row r="6" spans="1:9" x14ac:dyDescent="0.25">
      <c r="A6" s="131"/>
      <c r="B6" s="35" t="s">
        <v>229</v>
      </c>
      <c r="C6" s="36"/>
      <c r="D6" s="36"/>
      <c r="E6" s="36"/>
      <c r="F6" s="36"/>
      <c r="G6" s="36"/>
      <c r="H6" s="37"/>
      <c r="I6" s="131"/>
    </row>
    <row r="7" spans="1:9" x14ac:dyDescent="0.25">
      <c r="A7" s="132"/>
      <c r="B7" s="82" t="s">
        <v>239</v>
      </c>
      <c r="C7" s="59"/>
      <c r="D7" s="59"/>
      <c r="E7" s="59"/>
      <c r="F7" s="59"/>
      <c r="G7" s="59"/>
      <c r="H7" s="59"/>
      <c r="I7" s="132"/>
    </row>
    <row r="8" spans="1:9" ht="39" customHeight="1" thickBot="1" x14ac:dyDescent="0.3">
      <c r="A8" s="133"/>
      <c r="B8" s="62" t="s">
        <v>240</v>
      </c>
      <c r="C8" s="63" t="s">
        <v>241</v>
      </c>
      <c r="D8" s="63" t="s">
        <v>242</v>
      </c>
      <c r="E8" s="63" t="s">
        <v>308</v>
      </c>
      <c r="F8" s="63" t="s">
        <v>309</v>
      </c>
      <c r="G8" s="63" t="s">
        <v>243</v>
      </c>
      <c r="H8" s="64" t="s">
        <v>244</v>
      </c>
      <c r="I8" s="133"/>
    </row>
    <row r="9" spans="1:9" ht="15.75" thickBot="1" x14ac:dyDescent="0.3">
      <c r="A9" s="132"/>
      <c r="B9" s="626"/>
      <c r="C9" s="627"/>
      <c r="D9" s="627"/>
      <c r="E9" s="60" t="s">
        <v>245</v>
      </c>
      <c r="F9" s="61"/>
      <c r="G9" s="109">
        <v>113000</v>
      </c>
      <c r="H9" s="107"/>
      <c r="I9" s="132"/>
    </row>
    <row r="10" spans="1:9" x14ac:dyDescent="0.25">
      <c r="A10" s="128"/>
      <c r="B10" s="110" t="s">
        <v>316</v>
      </c>
      <c r="C10" s="70" t="s">
        <v>247</v>
      </c>
      <c r="D10" s="65" t="s">
        <v>313</v>
      </c>
      <c r="E10" s="70" t="s">
        <v>314</v>
      </c>
      <c r="F10" s="71" t="s">
        <v>315</v>
      </c>
      <c r="G10" s="108">
        <f>SUM(G11:G14)</f>
        <v>56500</v>
      </c>
      <c r="H10" s="69">
        <v>0</v>
      </c>
      <c r="I10" s="134"/>
    </row>
    <row r="11" spans="1:9" x14ac:dyDescent="0.25">
      <c r="A11" s="128"/>
      <c r="B11" s="70" t="s">
        <v>246</v>
      </c>
      <c r="C11" s="70" t="s">
        <v>247</v>
      </c>
      <c r="D11" s="70" t="s">
        <v>248</v>
      </c>
      <c r="E11" s="70" t="s">
        <v>294</v>
      </c>
      <c r="F11" s="71" t="s">
        <v>249</v>
      </c>
      <c r="G11" s="68">
        <v>7500</v>
      </c>
      <c r="H11" s="69">
        <v>4000</v>
      </c>
      <c r="I11" s="135"/>
    </row>
    <row r="12" spans="1:9" x14ac:dyDescent="0.25">
      <c r="A12" s="128"/>
      <c r="B12" s="70" t="s">
        <v>250</v>
      </c>
      <c r="C12" s="70" t="s">
        <v>251</v>
      </c>
      <c r="D12" s="70" t="s">
        <v>313</v>
      </c>
      <c r="E12" s="70" t="s">
        <v>295</v>
      </c>
      <c r="F12" s="71" t="s">
        <v>252</v>
      </c>
      <c r="G12" s="68">
        <v>4000</v>
      </c>
      <c r="H12" s="69">
        <v>4000</v>
      </c>
      <c r="I12" s="135"/>
    </row>
    <row r="13" spans="1:9" x14ac:dyDescent="0.25">
      <c r="A13" s="128"/>
      <c r="B13" s="628" t="s">
        <v>253</v>
      </c>
      <c r="C13" s="629"/>
      <c r="D13" s="630"/>
      <c r="E13" s="66"/>
      <c r="F13" s="67"/>
      <c r="G13" s="68"/>
      <c r="H13" s="69"/>
      <c r="I13" s="134"/>
    </row>
    <row r="14" spans="1:9" x14ac:dyDescent="0.25">
      <c r="A14" s="128"/>
      <c r="B14" s="65" t="s">
        <v>254</v>
      </c>
      <c r="C14" s="70" t="s">
        <v>255</v>
      </c>
      <c r="D14" s="65"/>
      <c r="E14" s="70" t="s">
        <v>296</v>
      </c>
      <c r="F14" s="70" t="s">
        <v>256</v>
      </c>
      <c r="G14" s="72">
        <v>45000</v>
      </c>
      <c r="H14" s="73">
        <v>90000</v>
      </c>
      <c r="I14" s="134"/>
    </row>
    <row r="15" spans="1:9" ht="15.75" thickBot="1" x14ac:dyDescent="0.3">
      <c r="A15" s="128"/>
      <c r="B15" s="74"/>
      <c r="C15" s="75"/>
      <c r="D15" s="75"/>
      <c r="E15" s="76" t="s">
        <v>257</v>
      </c>
      <c r="F15" s="75"/>
      <c r="G15" s="77"/>
      <c r="H15" s="78">
        <f>SUM(H10:H14)</f>
        <v>98000</v>
      </c>
      <c r="I15" s="136"/>
    </row>
    <row r="16" spans="1:9" ht="15.75" thickBot="1" x14ac:dyDescent="0.3">
      <c r="A16" s="132"/>
      <c r="B16" s="626"/>
      <c r="C16" s="627"/>
      <c r="D16" s="627"/>
      <c r="E16" s="60" t="s">
        <v>297</v>
      </c>
      <c r="F16" s="61"/>
      <c r="G16" s="109">
        <v>152885</v>
      </c>
      <c r="H16" s="107"/>
      <c r="I16" s="132"/>
    </row>
    <row r="17" spans="1:10" x14ac:dyDescent="0.25">
      <c r="A17" s="128"/>
      <c r="B17" s="100" t="s">
        <v>317</v>
      </c>
      <c r="C17" s="100" t="s">
        <v>259</v>
      </c>
      <c r="D17" s="79" t="s">
        <v>313</v>
      </c>
      <c r="E17" s="100" t="s">
        <v>293</v>
      </c>
      <c r="F17" s="101" t="s">
        <v>299</v>
      </c>
      <c r="G17" s="108">
        <v>81200</v>
      </c>
      <c r="H17" s="80">
        <v>40000</v>
      </c>
      <c r="I17" s="134"/>
    </row>
    <row r="18" spans="1:10" x14ac:dyDescent="0.25">
      <c r="A18" s="128"/>
      <c r="B18" s="70" t="s">
        <v>258</v>
      </c>
      <c r="C18" s="70" t="s">
        <v>259</v>
      </c>
      <c r="D18" s="70" t="s">
        <v>248</v>
      </c>
      <c r="E18" s="70" t="s">
        <v>298</v>
      </c>
      <c r="F18" s="71" t="s">
        <v>292</v>
      </c>
      <c r="G18" s="68">
        <v>71685</v>
      </c>
      <c r="H18" s="81">
        <v>60000</v>
      </c>
      <c r="I18" s="135"/>
    </row>
    <row r="19" spans="1:10" ht="15.75" thickBot="1" x14ac:dyDescent="0.3">
      <c r="A19" s="128"/>
      <c r="B19" s="74"/>
      <c r="C19" s="75"/>
      <c r="D19" s="75"/>
      <c r="E19" s="76" t="s">
        <v>257</v>
      </c>
      <c r="F19" s="75"/>
      <c r="G19" s="77"/>
      <c r="H19" s="78">
        <f>SUM(H17:H18)</f>
        <v>100000</v>
      </c>
      <c r="I19" s="136"/>
    </row>
    <row r="20" spans="1:10" ht="9" customHeight="1" x14ac:dyDescent="0.25">
      <c r="A20" s="132"/>
      <c r="B20" s="38"/>
      <c r="C20" s="39"/>
      <c r="D20" s="39"/>
      <c r="E20" s="39"/>
      <c r="F20" s="39"/>
      <c r="G20" s="39"/>
      <c r="H20" s="39"/>
      <c r="I20" s="132"/>
    </row>
    <row r="21" spans="1:10" ht="18.75" x14ac:dyDescent="0.3">
      <c r="A21" s="128"/>
      <c r="B21" s="631" t="s">
        <v>237</v>
      </c>
      <c r="C21" s="632"/>
      <c r="D21" s="632"/>
      <c r="E21" s="632"/>
      <c r="F21" s="632"/>
      <c r="G21" s="632"/>
      <c r="H21" s="632"/>
      <c r="I21" s="128"/>
    </row>
    <row r="22" spans="1:10" ht="36.75" x14ac:dyDescent="0.25">
      <c r="A22" s="133"/>
      <c r="B22" s="84" t="s">
        <v>227</v>
      </c>
      <c r="C22" s="85" t="s">
        <v>260</v>
      </c>
      <c r="D22" s="85" t="s">
        <v>242</v>
      </c>
      <c r="E22" s="85" t="s">
        <v>261</v>
      </c>
      <c r="F22" s="86" t="s">
        <v>228</v>
      </c>
      <c r="G22" s="85" t="s">
        <v>243</v>
      </c>
      <c r="H22" s="87" t="s">
        <v>244</v>
      </c>
      <c r="I22" s="133"/>
    </row>
    <row r="23" spans="1:10" ht="7.5" customHeight="1" x14ac:dyDescent="0.25">
      <c r="A23" s="128"/>
      <c r="B23" s="40"/>
      <c r="C23" s="41"/>
      <c r="D23" s="41"/>
      <c r="E23" s="41"/>
      <c r="F23" s="41"/>
      <c r="G23" s="42"/>
      <c r="H23" s="43"/>
      <c r="I23" s="136"/>
    </row>
    <row r="24" spans="1:10" x14ac:dyDescent="0.25">
      <c r="A24" s="128"/>
      <c r="B24" s="633" t="s">
        <v>300</v>
      </c>
      <c r="C24" s="634"/>
      <c r="D24" s="634"/>
      <c r="E24" s="634"/>
      <c r="F24" s="634"/>
      <c r="G24" s="106"/>
      <c r="H24" s="88"/>
      <c r="I24" s="134"/>
    </row>
    <row r="25" spans="1:10" x14ac:dyDescent="0.25">
      <c r="A25" s="128"/>
      <c r="B25" s="14"/>
      <c r="C25" s="14"/>
      <c r="D25" s="14"/>
      <c r="E25" s="14"/>
      <c r="F25" s="141"/>
      <c r="G25" s="127"/>
      <c r="H25" s="9"/>
      <c r="I25" s="135"/>
    </row>
    <row r="26" spans="1:10" x14ac:dyDescent="0.25">
      <c r="A26" s="128"/>
      <c r="B26" s="17"/>
      <c r="C26" s="17"/>
      <c r="D26" s="17"/>
      <c r="E26" s="17"/>
      <c r="F26" s="17"/>
      <c r="G26" s="124"/>
      <c r="H26" s="10"/>
      <c r="I26" s="135"/>
    </row>
    <row r="27" spans="1:10" x14ac:dyDescent="0.25">
      <c r="A27" s="128"/>
      <c r="B27" s="142"/>
      <c r="C27" s="142"/>
      <c r="D27" s="142"/>
      <c r="E27" s="142"/>
      <c r="F27" s="143"/>
      <c r="G27" s="124"/>
      <c r="H27" s="10"/>
      <c r="I27" s="135"/>
    </row>
    <row r="28" spans="1:10" ht="15.75" thickBot="1" x14ac:dyDescent="0.3">
      <c r="A28" s="137"/>
      <c r="B28" s="144"/>
      <c r="C28" s="144"/>
      <c r="D28" s="144"/>
      <c r="E28" s="18"/>
      <c r="F28" s="145"/>
      <c r="G28" s="124"/>
      <c r="H28" s="11"/>
      <c r="I28" s="135"/>
      <c r="J28" s="12"/>
    </row>
    <row r="29" spans="1:10" x14ac:dyDescent="0.25">
      <c r="A29" s="128"/>
      <c r="B29" s="635"/>
      <c r="C29" s="623"/>
      <c r="D29" s="623"/>
      <c r="E29" s="89" t="s">
        <v>257</v>
      </c>
      <c r="F29" s="89"/>
      <c r="G29" s="140">
        <f>SUM(G25:G28)</f>
        <v>0</v>
      </c>
      <c r="H29" s="149">
        <f>SUM(H25:H28)</f>
        <v>0</v>
      </c>
      <c r="I29" s="128"/>
    </row>
    <row r="30" spans="1:10" ht="7.5" customHeight="1" x14ac:dyDescent="0.25">
      <c r="A30" s="128"/>
      <c r="B30" s="56"/>
      <c r="C30" s="57"/>
      <c r="D30" s="57"/>
      <c r="E30" s="57"/>
      <c r="F30" s="57"/>
      <c r="G30" s="58"/>
      <c r="H30" s="55"/>
      <c r="I30" s="128"/>
    </row>
    <row r="31" spans="1:10" x14ac:dyDescent="0.25">
      <c r="A31" s="128"/>
      <c r="B31" s="633" t="s">
        <v>301</v>
      </c>
      <c r="C31" s="634"/>
      <c r="D31" s="634"/>
      <c r="E31" s="634"/>
      <c r="F31" s="636"/>
      <c r="G31" s="106"/>
      <c r="H31" s="90"/>
      <c r="I31" s="128"/>
    </row>
    <row r="32" spans="1:10" x14ac:dyDescent="0.25">
      <c r="A32" s="128"/>
      <c r="B32" s="14"/>
      <c r="C32" s="14"/>
      <c r="D32" s="14"/>
      <c r="E32" s="14"/>
      <c r="F32" s="14"/>
      <c r="G32" s="127"/>
      <c r="H32" s="15"/>
      <c r="I32" s="128"/>
      <c r="J32" s="16"/>
    </row>
    <row r="33" spans="1:10" x14ac:dyDescent="0.25">
      <c r="A33" s="128"/>
      <c r="B33" s="17"/>
      <c r="C33" s="17"/>
      <c r="D33" s="17"/>
      <c r="E33" s="17"/>
      <c r="F33" s="17"/>
      <c r="G33" s="123"/>
      <c r="H33" s="15"/>
      <c r="I33" s="128"/>
      <c r="J33" s="16"/>
    </row>
    <row r="34" spans="1:10" ht="15.75" thickBot="1" x14ac:dyDescent="0.3">
      <c r="A34" s="128"/>
      <c r="B34" s="18"/>
      <c r="C34" s="18"/>
      <c r="D34" s="18"/>
      <c r="E34" s="18"/>
      <c r="F34" s="18"/>
      <c r="G34" s="124"/>
      <c r="H34" s="19"/>
      <c r="I34" s="128"/>
      <c r="J34" s="16"/>
    </row>
    <row r="35" spans="1:10" x14ac:dyDescent="0.25">
      <c r="A35" s="128"/>
      <c r="B35" s="635"/>
      <c r="C35" s="623"/>
      <c r="D35" s="623"/>
      <c r="E35" s="89" t="s">
        <v>257</v>
      </c>
      <c r="F35" s="89"/>
      <c r="G35" s="140">
        <f>SUM(G32:G34)</f>
        <v>0</v>
      </c>
      <c r="H35" s="93">
        <f>SUM(H32:H34)</f>
        <v>0</v>
      </c>
      <c r="I35" s="128"/>
    </row>
    <row r="36" spans="1:10" ht="6" customHeight="1" x14ac:dyDescent="0.25">
      <c r="A36" s="128"/>
      <c r="B36" s="52"/>
      <c r="C36" s="53"/>
      <c r="D36" s="53"/>
      <c r="E36" s="53"/>
      <c r="F36" s="53"/>
      <c r="G36" s="54"/>
      <c r="H36" s="55"/>
      <c r="I36" s="128"/>
    </row>
    <row r="37" spans="1:10" x14ac:dyDescent="0.25">
      <c r="A37" s="128"/>
      <c r="B37" s="622" t="s">
        <v>310</v>
      </c>
      <c r="C37" s="623"/>
      <c r="D37" s="623"/>
      <c r="E37" s="623"/>
      <c r="F37" s="637"/>
      <c r="G37" s="106"/>
      <c r="H37" s="94"/>
      <c r="I37" s="128"/>
    </row>
    <row r="38" spans="1:10" x14ac:dyDescent="0.25">
      <c r="A38" s="128"/>
      <c r="B38" s="14"/>
      <c r="C38" s="14"/>
      <c r="D38" s="14"/>
      <c r="E38" s="14"/>
      <c r="F38" s="14"/>
      <c r="G38" s="125"/>
      <c r="H38" s="15"/>
      <c r="I38" s="128"/>
      <c r="J38" s="16"/>
    </row>
    <row r="39" spans="1:10" x14ac:dyDescent="0.25">
      <c r="A39" s="128"/>
      <c r="B39" s="14"/>
      <c r="C39" s="14"/>
      <c r="D39" s="14"/>
      <c r="E39" s="14"/>
      <c r="F39" s="14"/>
      <c r="G39" s="125"/>
      <c r="H39" s="15"/>
      <c r="I39" s="128"/>
      <c r="J39" s="16"/>
    </row>
    <row r="40" spans="1:10" x14ac:dyDescent="0.25">
      <c r="A40" s="128"/>
      <c r="B40" s="14"/>
      <c r="C40" s="14"/>
      <c r="D40" s="14"/>
      <c r="E40" s="14"/>
      <c r="F40" s="14"/>
      <c r="G40" s="125"/>
      <c r="H40" s="15"/>
      <c r="I40" s="128"/>
      <c r="J40" s="16"/>
    </row>
    <row r="41" spans="1:10" ht="15.75" thickBot="1" x14ac:dyDescent="0.3">
      <c r="A41" s="128"/>
      <c r="B41" s="18"/>
      <c r="C41" s="18"/>
      <c r="D41" s="18"/>
      <c r="E41" s="18"/>
      <c r="F41" s="18"/>
      <c r="G41" s="126"/>
      <c r="H41" s="19"/>
      <c r="I41" s="128"/>
      <c r="J41" s="16"/>
    </row>
    <row r="42" spans="1:10" x14ac:dyDescent="0.25">
      <c r="A42" s="128"/>
      <c r="B42" s="635"/>
      <c r="C42" s="623"/>
      <c r="D42" s="623"/>
      <c r="E42" s="89" t="s">
        <v>257</v>
      </c>
      <c r="F42" s="89"/>
      <c r="G42" s="140">
        <f>SUM(G38:G41)</f>
        <v>0</v>
      </c>
      <c r="H42" s="93">
        <f>SUM(H38:H41)</f>
        <v>0</v>
      </c>
      <c r="I42" s="128"/>
    </row>
    <row r="43" spans="1:10" ht="5.25" customHeight="1" x14ac:dyDescent="0.25">
      <c r="A43" s="128"/>
      <c r="B43" s="638"/>
      <c r="C43" s="639"/>
      <c r="D43" s="639"/>
      <c r="E43" s="639"/>
      <c r="F43" s="639"/>
      <c r="G43" s="639"/>
      <c r="H43" s="640"/>
      <c r="I43" s="128"/>
    </row>
    <row r="44" spans="1:10" x14ac:dyDescent="0.25">
      <c r="A44" s="128"/>
      <c r="B44" s="622" t="s">
        <v>213</v>
      </c>
      <c r="C44" s="623"/>
      <c r="D44" s="623"/>
      <c r="E44" s="623"/>
      <c r="F44" s="637"/>
      <c r="G44" s="106"/>
      <c r="H44" s="91"/>
      <c r="I44" s="128"/>
    </row>
    <row r="45" spans="1:10" x14ac:dyDescent="0.25">
      <c r="A45" s="128"/>
      <c r="B45" s="14"/>
      <c r="C45" s="14"/>
      <c r="D45" s="14"/>
      <c r="E45" s="14"/>
      <c r="F45" s="14"/>
      <c r="G45" s="127"/>
      <c r="H45" s="15"/>
      <c r="I45" s="128"/>
    </row>
    <row r="46" spans="1:10" x14ac:dyDescent="0.25">
      <c r="A46" s="128"/>
      <c r="B46" s="17"/>
      <c r="C46" s="17"/>
      <c r="D46" s="17"/>
      <c r="E46" s="17"/>
      <c r="F46" s="17"/>
      <c r="G46" s="123"/>
      <c r="H46" s="21"/>
      <c r="I46" s="128"/>
    </row>
    <row r="47" spans="1:10" x14ac:dyDescent="0.25">
      <c r="A47" s="128"/>
      <c r="B47" s="17"/>
      <c r="C47" s="17"/>
      <c r="D47" s="17"/>
      <c r="E47" s="17"/>
      <c r="F47" s="17"/>
      <c r="G47" s="123"/>
      <c r="H47" s="21"/>
      <c r="I47" s="128"/>
    </row>
    <row r="48" spans="1:10" x14ac:dyDescent="0.25">
      <c r="A48" s="128"/>
      <c r="B48" s="17"/>
      <c r="C48" s="17"/>
      <c r="D48" s="17"/>
      <c r="E48" s="17"/>
      <c r="F48" s="17"/>
      <c r="G48" s="123"/>
      <c r="H48" s="21"/>
      <c r="I48" s="128"/>
    </row>
    <row r="49" spans="1:9" ht="15.75" thickBot="1" x14ac:dyDescent="0.3">
      <c r="A49" s="128"/>
      <c r="B49" s="18"/>
      <c r="C49" s="18"/>
      <c r="D49" s="18"/>
      <c r="E49" s="18"/>
      <c r="F49" s="18"/>
      <c r="G49" s="124"/>
      <c r="H49" s="22"/>
      <c r="I49" s="128"/>
    </row>
    <row r="50" spans="1:9" x14ac:dyDescent="0.25">
      <c r="A50" s="128"/>
      <c r="B50" s="635"/>
      <c r="C50" s="623"/>
      <c r="D50" s="623"/>
      <c r="E50" s="89" t="s">
        <v>257</v>
      </c>
      <c r="F50" s="89"/>
      <c r="G50" s="140">
        <f>SUM(G45:G49)</f>
        <v>0</v>
      </c>
      <c r="H50" s="95">
        <f>SUM(H45:H49)</f>
        <v>0</v>
      </c>
      <c r="I50" s="128"/>
    </row>
    <row r="51" spans="1:9" ht="6.75" customHeight="1" x14ac:dyDescent="0.25">
      <c r="A51" s="128"/>
      <c r="B51" s="6"/>
      <c r="C51" s="7"/>
      <c r="D51" s="7"/>
      <c r="E51" s="7"/>
      <c r="F51" s="7"/>
      <c r="G51" s="20"/>
      <c r="H51" s="13"/>
      <c r="I51" s="128"/>
    </row>
    <row r="52" spans="1:9" ht="15.75" customHeight="1" x14ac:dyDescent="0.25">
      <c r="A52" s="128"/>
      <c r="B52" s="641" t="s">
        <v>263</v>
      </c>
      <c r="C52" s="623"/>
      <c r="D52" s="623"/>
      <c r="E52" s="623"/>
      <c r="F52" s="637"/>
      <c r="G52" s="106"/>
      <c r="H52" s="90"/>
      <c r="I52" s="128"/>
    </row>
    <row r="53" spans="1:9" ht="15.75" customHeight="1" x14ac:dyDescent="0.25">
      <c r="A53" s="128"/>
      <c r="B53" s="641" t="s">
        <v>264</v>
      </c>
      <c r="C53" s="623"/>
      <c r="D53" s="623"/>
      <c r="E53" s="623"/>
      <c r="F53" s="637"/>
      <c r="G53" s="106"/>
      <c r="H53" s="90"/>
      <c r="I53" s="128"/>
    </row>
    <row r="54" spans="1:9" ht="15" customHeight="1" x14ac:dyDescent="0.25">
      <c r="A54" s="128"/>
      <c r="B54" s="17"/>
      <c r="C54" s="17"/>
      <c r="D54" s="17"/>
      <c r="E54" s="17"/>
      <c r="F54" s="14"/>
      <c r="G54" s="127"/>
      <c r="H54" s="15"/>
      <c r="I54" s="128"/>
    </row>
    <row r="55" spans="1:9" ht="15" customHeight="1" x14ac:dyDescent="0.25">
      <c r="A55" s="128"/>
      <c r="B55" s="17"/>
      <c r="C55" s="17"/>
      <c r="D55" s="17"/>
      <c r="E55" s="17"/>
      <c r="F55" s="14"/>
      <c r="G55" s="127"/>
      <c r="H55" s="15"/>
      <c r="I55" s="128"/>
    </row>
    <row r="56" spans="1:9" x14ac:dyDescent="0.25">
      <c r="A56" s="128"/>
      <c r="B56" s="17"/>
      <c r="C56" s="17"/>
      <c r="D56" s="17"/>
      <c r="E56" s="17"/>
      <c r="F56" s="17"/>
      <c r="G56" s="123"/>
      <c r="H56" s="15"/>
      <c r="I56" s="128"/>
    </row>
    <row r="57" spans="1:9" ht="15.75" thickBot="1" x14ac:dyDescent="0.3">
      <c r="A57" s="128"/>
      <c r="B57" s="18"/>
      <c r="C57" s="18"/>
      <c r="D57" s="18"/>
      <c r="E57" s="18"/>
      <c r="F57" s="18"/>
      <c r="G57" s="124"/>
      <c r="H57" s="15"/>
      <c r="I57" s="128"/>
    </row>
    <row r="58" spans="1:9" x14ac:dyDescent="0.25">
      <c r="A58" s="128"/>
      <c r="B58" s="96"/>
      <c r="C58" s="89"/>
      <c r="D58" s="89"/>
      <c r="E58" s="89" t="s">
        <v>257</v>
      </c>
      <c r="F58" s="89"/>
      <c r="G58" s="140">
        <f>SUM(G54:G57)</f>
        <v>0</v>
      </c>
      <c r="H58" s="95">
        <f>SUM(H54:H57)</f>
        <v>0</v>
      </c>
      <c r="I58" s="128"/>
    </row>
    <row r="59" spans="1:9" ht="6.75" customHeight="1" x14ac:dyDescent="0.25">
      <c r="A59" s="128"/>
      <c r="B59" s="6"/>
      <c r="C59" s="7"/>
      <c r="D59" s="7"/>
      <c r="E59" s="7"/>
      <c r="F59" s="7"/>
      <c r="G59" s="20"/>
      <c r="H59" s="13"/>
      <c r="I59" s="128"/>
    </row>
    <row r="60" spans="1:9" x14ac:dyDescent="0.25">
      <c r="A60" s="128"/>
      <c r="B60" s="622" t="s">
        <v>27</v>
      </c>
      <c r="C60" s="623"/>
      <c r="D60" s="623"/>
      <c r="E60" s="623"/>
      <c r="F60" s="637"/>
      <c r="G60" s="106"/>
      <c r="H60" s="90"/>
      <c r="I60" s="128"/>
    </row>
    <row r="61" spans="1:9" x14ac:dyDescent="0.25">
      <c r="A61" s="128"/>
      <c r="B61" s="14"/>
      <c r="C61" s="14"/>
      <c r="D61" s="14"/>
      <c r="E61" s="14"/>
      <c r="F61" s="14"/>
      <c r="G61" s="127"/>
      <c r="H61" s="15"/>
      <c r="I61" s="128"/>
    </row>
    <row r="62" spans="1:9" x14ac:dyDescent="0.25">
      <c r="A62" s="128"/>
      <c r="B62" s="17"/>
      <c r="C62" s="17"/>
      <c r="D62" s="17"/>
      <c r="E62" s="17"/>
      <c r="F62" s="17"/>
      <c r="G62" s="123"/>
      <c r="H62" s="15"/>
      <c r="I62" s="128"/>
    </row>
    <row r="63" spans="1:9" ht="15.75" thickBot="1" x14ac:dyDescent="0.3">
      <c r="A63" s="128"/>
      <c r="B63" s="18"/>
      <c r="C63" s="18"/>
      <c r="D63" s="18"/>
      <c r="E63" s="18"/>
      <c r="F63" s="18"/>
      <c r="G63" s="124"/>
      <c r="H63" s="15"/>
      <c r="I63" s="128"/>
    </row>
    <row r="64" spans="1:9" x14ac:dyDescent="0.25">
      <c r="A64" s="128"/>
      <c r="B64" s="97"/>
      <c r="C64" s="98"/>
      <c r="D64" s="98"/>
      <c r="E64" s="98" t="s">
        <v>257</v>
      </c>
      <c r="F64" s="98"/>
      <c r="G64" s="140">
        <f>SUM(G61:G63)</f>
        <v>0</v>
      </c>
      <c r="H64" s="95">
        <f>SUM(H61:H63)</f>
        <v>0</v>
      </c>
      <c r="I64" s="128"/>
    </row>
    <row r="65" spans="1:9" ht="9.75" customHeight="1" x14ac:dyDescent="0.25">
      <c r="A65" s="128"/>
      <c r="B65" s="6"/>
      <c r="C65" s="7"/>
      <c r="D65" s="7"/>
      <c r="E65" s="7"/>
      <c r="F65" s="7"/>
      <c r="G65" s="20"/>
      <c r="H65" s="13"/>
      <c r="I65" s="128"/>
    </row>
    <row r="66" spans="1:9" x14ac:dyDescent="0.25">
      <c r="A66" s="128"/>
      <c r="B66" s="622" t="s">
        <v>312</v>
      </c>
      <c r="C66" s="623"/>
      <c r="D66" s="623"/>
      <c r="E66" s="623"/>
      <c r="F66" s="637"/>
      <c r="G66" s="106"/>
      <c r="H66" s="90"/>
      <c r="I66" s="128"/>
    </row>
    <row r="67" spans="1:9" x14ac:dyDescent="0.25">
      <c r="A67" s="128"/>
      <c r="B67" s="14"/>
      <c r="C67" s="14"/>
      <c r="D67" s="14"/>
      <c r="E67" s="14"/>
      <c r="F67" s="14"/>
      <c r="G67" s="127"/>
      <c r="H67" s="15"/>
      <c r="I67" s="128"/>
    </row>
    <row r="68" spans="1:9" x14ac:dyDescent="0.25">
      <c r="A68" s="128"/>
      <c r="B68" s="17"/>
      <c r="C68" s="17"/>
      <c r="D68" s="17"/>
      <c r="E68" s="17"/>
      <c r="F68" s="17"/>
      <c r="G68" s="123"/>
      <c r="H68" s="15"/>
      <c r="I68" s="128"/>
    </row>
    <row r="69" spans="1:9" ht="15.75" thickBot="1" x14ac:dyDescent="0.3">
      <c r="A69" s="128"/>
      <c r="B69" s="18"/>
      <c r="C69" s="18"/>
      <c r="D69" s="18"/>
      <c r="E69" s="18"/>
      <c r="F69" s="18"/>
      <c r="G69" s="124"/>
      <c r="H69" s="15"/>
      <c r="I69" s="128"/>
    </row>
    <row r="70" spans="1:9" x14ac:dyDescent="0.25">
      <c r="A70" s="128"/>
      <c r="B70" s="97"/>
      <c r="C70" s="98"/>
      <c r="D70" s="98"/>
      <c r="E70" s="98" t="s">
        <v>257</v>
      </c>
      <c r="F70" s="98"/>
      <c r="G70" s="140">
        <f>SUM(G67:G69)</f>
        <v>0</v>
      </c>
      <c r="H70" s="95">
        <f>SUM(H67:H69)</f>
        <v>0</v>
      </c>
      <c r="I70" s="128"/>
    </row>
    <row r="71" spans="1:9" ht="5.25" customHeight="1" x14ac:dyDescent="0.25">
      <c r="A71" s="128"/>
      <c r="B71" s="6"/>
      <c r="C71" s="7"/>
      <c r="D71" s="7"/>
      <c r="E71" s="7"/>
      <c r="F71" s="7"/>
      <c r="G71" s="20"/>
      <c r="H71" s="8"/>
      <c r="I71" s="128"/>
    </row>
    <row r="72" spans="1:9" x14ac:dyDescent="0.25">
      <c r="A72" s="128"/>
      <c r="B72" s="622" t="s">
        <v>302</v>
      </c>
      <c r="C72" s="623"/>
      <c r="D72" s="623"/>
      <c r="E72" s="623"/>
      <c r="F72" s="637"/>
      <c r="G72" s="106"/>
      <c r="H72" s="91"/>
      <c r="I72" s="128"/>
    </row>
    <row r="73" spans="1:9" x14ac:dyDescent="0.25">
      <c r="A73" s="128"/>
      <c r="B73" s="14"/>
      <c r="C73" s="14"/>
      <c r="D73" s="14"/>
      <c r="E73" s="14"/>
      <c r="F73" s="14"/>
      <c r="G73" s="127"/>
      <c r="H73" s="15"/>
      <c r="I73" s="128"/>
    </row>
    <row r="74" spans="1:9" x14ac:dyDescent="0.25">
      <c r="A74" s="128"/>
      <c r="B74" s="17"/>
      <c r="C74" s="17"/>
      <c r="D74" s="17"/>
      <c r="E74" s="17"/>
      <c r="F74" s="17"/>
      <c r="G74" s="123"/>
      <c r="H74" s="21"/>
      <c r="I74" s="128"/>
    </row>
    <row r="75" spans="1:9" x14ac:dyDescent="0.25">
      <c r="A75" s="128"/>
      <c r="B75" s="17"/>
      <c r="C75" s="17"/>
      <c r="D75" s="17"/>
      <c r="E75" s="17"/>
      <c r="F75" s="17"/>
      <c r="G75" s="123"/>
      <c r="H75" s="21"/>
      <c r="I75" s="128"/>
    </row>
    <row r="76" spans="1:9" ht="15.75" thickBot="1" x14ac:dyDescent="0.3">
      <c r="A76" s="128"/>
      <c r="B76" s="18"/>
      <c r="C76" s="18"/>
      <c r="D76" s="18"/>
      <c r="E76" s="18"/>
      <c r="F76" s="18"/>
      <c r="G76" s="124"/>
      <c r="H76" s="22"/>
      <c r="I76" s="128"/>
    </row>
    <row r="77" spans="1:9" x14ac:dyDescent="0.25">
      <c r="A77" s="128"/>
      <c r="B77" s="635"/>
      <c r="C77" s="623"/>
      <c r="D77" s="623"/>
      <c r="E77" s="89" t="s">
        <v>257</v>
      </c>
      <c r="F77" s="138"/>
      <c r="G77" s="140">
        <f>SUM(G73:G76)</f>
        <v>0</v>
      </c>
      <c r="H77" s="95">
        <f>SUM(H73:H76)</f>
        <v>0</v>
      </c>
      <c r="I77" s="128"/>
    </row>
    <row r="78" spans="1:9" ht="4.5" customHeight="1" x14ac:dyDescent="0.25">
      <c r="A78" s="128"/>
      <c r="B78" s="6"/>
      <c r="C78" s="7"/>
      <c r="D78" s="7"/>
      <c r="E78" s="7"/>
      <c r="F78" s="7"/>
      <c r="G78" s="20"/>
      <c r="H78" s="8"/>
      <c r="I78" s="128"/>
    </row>
    <row r="79" spans="1:9" x14ac:dyDescent="0.25">
      <c r="A79" s="128"/>
      <c r="B79" s="622" t="s">
        <v>265</v>
      </c>
      <c r="C79" s="623"/>
      <c r="D79" s="623"/>
      <c r="E79" s="623"/>
      <c r="F79" s="637"/>
      <c r="G79" s="106"/>
      <c r="H79" s="90"/>
      <c r="I79" s="128"/>
    </row>
    <row r="80" spans="1:9" x14ac:dyDescent="0.25">
      <c r="A80" s="128"/>
      <c r="B80" s="14"/>
      <c r="C80" s="14"/>
      <c r="D80" s="14"/>
      <c r="E80" s="14"/>
      <c r="F80" s="14"/>
      <c r="G80" s="127"/>
      <c r="H80" s="15"/>
      <c r="I80" s="128"/>
    </row>
    <row r="81" spans="1:17" ht="15.75" thickBot="1" x14ac:dyDescent="0.3">
      <c r="A81" s="128"/>
      <c r="B81" s="18"/>
      <c r="C81" s="18"/>
      <c r="D81" s="18"/>
      <c r="E81" s="18"/>
      <c r="F81" s="18"/>
      <c r="G81" s="124"/>
      <c r="H81" s="15"/>
      <c r="I81" s="128"/>
    </row>
    <row r="82" spans="1:17" x14ac:dyDescent="0.25">
      <c r="A82" s="128"/>
      <c r="B82" s="97"/>
      <c r="C82" s="98"/>
      <c r="D82" s="98"/>
      <c r="E82" s="98" t="s">
        <v>257</v>
      </c>
      <c r="F82" s="98"/>
      <c r="G82" s="140">
        <f>SUM(G80:G81)</f>
        <v>0</v>
      </c>
      <c r="H82" s="95">
        <f>SUM(H80:H81)</f>
        <v>0</v>
      </c>
      <c r="I82" s="128"/>
    </row>
    <row r="83" spans="1:17" ht="6.75" customHeight="1" x14ac:dyDescent="0.25">
      <c r="A83" s="128"/>
      <c r="B83" s="6"/>
      <c r="C83" s="7"/>
      <c r="D83" s="7"/>
      <c r="E83" s="7"/>
      <c r="F83" s="7"/>
      <c r="G83" s="20"/>
      <c r="H83" s="8"/>
      <c r="I83" s="128"/>
    </row>
    <row r="84" spans="1:17" x14ac:dyDescent="0.25">
      <c r="A84" s="128"/>
      <c r="B84" s="622" t="s">
        <v>307</v>
      </c>
      <c r="C84" s="623"/>
      <c r="D84" s="623"/>
      <c r="E84" s="623"/>
      <c r="F84" s="637"/>
      <c r="G84" s="106"/>
      <c r="H84" s="91"/>
      <c r="I84" s="128"/>
    </row>
    <row r="85" spans="1:17" x14ac:dyDescent="0.25">
      <c r="A85" s="128"/>
      <c r="B85" s="17"/>
      <c r="C85" s="17"/>
      <c r="D85" s="17"/>
      <c r="E85" s="17"/>
      <c r="F85" s="17"/>
      <c r="G85" s="123"/>
      <c r="H85" s="15"/>
      <c r="I85" s="128"/>
    </row>
    <row r="86" spans="1:17" x14ac:dyDescent="0.25">
      <c r="A86" s="128"/>
      <c r="B86" s="17"/>
      <c r="C86" s="17"/>
      <c r="D86" s="17"/>
      <c r="E86" s="17"/>
      <c r="F86" s="17"/>
      <c r="G86" s="123"/>
      <c r="H86" s="15"/>
      <c r="I86" s="128"/>
    </row>
    <row r="87" spans="1:17" ht="15.75" thickBot="1" x14ac:dyDescent="0.3">
      <c r="A87" s="128"/>
      <c r="B87" s="14"/>
      <c r="C87" s="14"/>
      <c r="D87" s="14"/>
      <c r="E87" s="14"/>
      <c r="F87" s="14"/>
      <c r="G87" s="125"/>
      <c r="H87" s="121"/>
      <c r="I87" s="128"/>
    </row>
    <row r="88" spans="1:17" x14ac:dyDescent="0.25">
      <c r="A88" s="128"/>
      <c r="B88" s="96"/>
      <c r="C88" s="89"/>
      <c r="D88" s="89"/>
      <c r="E88" s="89" t="s">
        <v>257</v>
      </c>
      <c r="F88" s="89"/>
      <c r="G88" s="140">
        <f>SUM(G85:G87)</f>
        <v>0</v>
      </c>
      <c r="H88" s="111">
        <f>SUM(H85:H87)</f>
        <v>0</v>
      </c>
      <c r="I88" s="128"/>
    </row>
    <row r="89" spans="1:17" ht="5.25" customHeight="1" x14ac:dyDescent="0.25">
      <c r="A89" s="128"/>
      <c r="B89" s="102"/>
      <c r="C89" s="103"/>
      <c r="D89" s="103"/>
      <c r="E89" s="103"/>
      <c r="F89" s="103"/>
      <c r="G89" s="104"/>
      <c r="H89" s="104"/>
      <c r="I89" s="128"/>
      <c r="Q89" s="23"/>
    </row>
    <row r="90" spans="1:17" x14ac:dyDescent="0.25">
      <c r="A90" s="128"/>
      <c r="B90" s="622" t="s">
        <v>303</v>
      </c>
      <c r="C90" s="623"/>
      <c r="D90" s="623"/>
      <c r="E90" s="623"/>
      <c r="F90" s="637"/>
      <c r="G90" s="106"/>
      <c r="H90" s="106"/>
      <c r="I90" s="128"/>
    </row>
    <row r="91" spans="1:17" x14ac:dyDescent="0.25">
      <c r="A91" s="128"/>
      <c r="B91" s="14"/>
      <c r="C91" s="14"/>
      <c r="D91" s="14"/>
      <c r="E91" s="14"/>
      <c r="F91" s="14"/>
      <c r="G91" s="127"/>
      <c r="H91" s="15"/>
      <c r="I91" s="128"/>
    </row>
    <row r="92" spans="1:17" ht="15.75" thickBot="1" x14ac:dyDescent="0.3">
      <c r="A92" s="128"/>
      <c r="B92" s="14"/>
      <c r="C92" s="14"/>
      <c r="D92" s="14"/>
      <c r="E92" s="14"/>
      <c r="F92" s="14"/>
      <c r="G92" s="139"/>
      <c r="H92" s="15"/>
      <c r="I92" s="128"/>
    </row>
    <row r="93" spans="1:17" x14ac:dyDescent="0.25">
      <c r="A93" s="128"/>
      <c r="B93" s="96"/>
      <c r="C93" s="89"/>
      <c r="D93" s="89"/>
      <c r="E93" s="89" t="s">
        <v>257</v>
      </c>
      <c r="F93" s="89"/>
      <c r="G93" s="140">
        <f>SUM(G91:G92)</f>
        <v>0</v>
      </c>
      <c r="H93" s="105">
        <f>SUM(H91:H92)</f>
        <v>0</v>
      </c>
      <c r="I93" s="128"/>
    </row>
    <row r="94" spans="1:17" ht="5.25" customHeight="1" x14ac:dyDescent="0.25">
      <c r="A94" s="128"/>
      <c r="B94" s="102"/>
      <c r="C94" s="103"/>
      <c r="D94" s="103"/>
      <c r="E94" s="103"/>
      <c r="F94" s="103"/>
      <c r="G94" s="104"/>
      <c r="H94" s="104"/>
      <c r="I94" s="128"/>
      <c r="Q94" s="23"/>
    </row>
    <row r="95" spans="1:17" ht="15.75" thickBot="1" x14ac:dyDescent="0.3">
      <c r="A95" s="128"/>
      <c r="B95" s="99"/>
      <c r="C95" s="61"/>
      <c r="D95" s="61"/>
      <c r="E95" s="61"/>
      <c r="F95" s="60" t="s">
        <v>262</v>
      </c>
      <c r="G95" s="347">
        <f>SUM(G29,G35,G42,G50,G58,G64,G70,G77,G82,G88,G93)</f>
        <v>0</v>
      </c>
      <c r="H95" s="112">
        <f>SUM(H29,H35,H42,H50,H58,H64,H70,H77,H82,H88,H93)</f>
        <v>0</v>
      </c>
      <c r="I95" s="128"/>
    </row>
    <row r="96" spans="1:17" x14ac:dyDescent="0.25">
      <c r="A96" s="28"/>
      <c r="B96" s="113"/>
      <c r="C96" s="113"/>
      <c r="D96" s="113"/>
      <c r="E96" s="113"/>
      <c r="F96" s="114"/>
      <c r="G96" s="115"/>
      <c r="H96" s="116"/>
      <c r="I96" s="128"/>
    </row>
    <row r="97" spans="1:17" x14ac:dyDescent="0.25">
      <c r="A97" s="28"/>
      <c r="B97" s="30"/>
      <c r="C97" s="30"/>
      <c r="D97" s="30"/>
      <c r="E97" s="30"/>
      <c r="F97" s="117"/>
      <c r="G97" s="118"/>
      <c r="H97" s="119"/>
      <c r="I97" s="128"/>
    </row>
    <row r="98" spans="1:17" x14ac:dyDescent="0.25">
      <c r="A98" s="28"/>
      <c r="B98" s="30"/>
      <c r="C98" s="30"/>
      <c r="D98" s="30"/>
      <c r="E98" s="30"/>
      <c r="F98" s="117"/>
      <c r="G98" s="118"/>
      <c r="H98" s="119"/>
      <c r="I98" s="28"/>
    </row>
    <row r="99" spans="1:17" x14ac:dyDescent="0.25">
      <c r="A99" s="28"/>
      <c r="B99" s="29" t="s">
        <v>305</v>
      </c>
      <c r="C99" s="28"/>
      <c r="D99" s="28"/>
      <c r="E99" s="28"/>
      <c r="F99" s="28"/>
      <c r="G99" s="28"/>
      <c r="H99" s="28"/>
      <c r="I99" s="28"/>
    </row>
    <row r="100" spans="1:17" x14ac:dyDescent="0.25">
      <c r="A100" s="28"/>
      <c r="B100" s="622" t="s">
        <v>311</v>
      </c>
      <c r="C100" s="623"/>
      <c r="D100" s="623"/>
      <c r="E100" s="623"/>
      <c r="F100" s="623"/>
      <c r="G100" s="624"/>
      <c r="H100" s="92"/>
      <c r="I100" s="28"/>
    </row>
    <row r="101" spans="1:17" x14ac:dyDescent="0.25">
      <c r="A101" s="28"/>
      <c r="B101" s="14"/>
      <c r="C101" s="14"/>
      <c r="D101" s="14"/>
      <c r="E101" s="14"/>
      <c r="F101" s="14"/>
      <c r="G101" s="147"/>
      <c r="H101" s="139"/>
      <c r="I101" s="28"/>
    </row>
    <row r="102" spans="1:17" x14ac:dyDescent="0.25">
      <c r="A102" s="28"/>
      <c r="B102" s="17"/>
      <c r="C102" s="17"/>
      <c r="D102" s="17"/>
      <c r="E102" s="17"/>
      <c r="F102" s="17"/>
      <c r="G102" s="148"/>
      <c r="H102" s="139"/>
      <c r="I102" s="28"/>
    </row>
    <row r="103" spans="1:17" x14ac:dyDescent="0.25">
      <c r="A103" s="28"/>
      <c r="B103" s="17"/>
      <c r="C103" s="17"/>
      <c r="D103" s="17"/>
      <c r="E103" s="17"/>
      <c r="F103" s="17"/>
      <c r="G103" s="148"/>
      <c r="H103" s="139"/>
      <c r="I103" s="28"/>
    </row>
    <row r="104" spans="1:17" x14ac:dyDescent="0.25">
      <c r="A104" s="28"/>
      <c r="B104" s="17"/>
      <c r="C104" s="17"/>
      <c r="D104" s="17"/>
      <c r="E104" s="17"/>
      <c r="F104" s="17"/>
      <c r="G104" s="148"/>
      <c r="H104" s="122"/>
      <c r="I104" s="28"/>
    </row>
    <row r="105" spans="1:17" ht="5.25" customHeight="1" thickBot="1" x14ac:dyDescent="0.3">
      <c r="A105" s="28"/>
      <c r="B105" s="102"/>
      <c r="C105" s="103"/>
      <c r="D105" s="103"/>
      <c r="E105" s="103"/>
      <c r="F105" s="103"/>
      <c r="G105" s="104"/>
      <c r="H105" s="104"/>
      <c r="I105" s="28"/>
      <c r="Q105" s="23"/>
    </row>
    <row r="106" spans="1:17" x14ac:dyDescent="0.25">
      <c r="A106" s="28"/>
      <c r="B106" s="99"/>
      <c r="C106" s="61"/>
      <c r="D106" s="61"/>
      <c r="E106" s="61"/>
      <c r="F106" s="60" t="s">
        <v>262</v>
      </c>
      <c r="G106" s="149">
        <f>SUM(G101:G104)</f>
        <v>0</v>
      </c>
      <c r="H106" s="146"/>
      <c r="I106" s="28"/>
    </row>
    <row r="107" spans="1:17" ht="12.75" customHeight="1" x14ac:dyDescent="0.25">
      <c r="A107" s="28"/>
      <c r="B107" s="28"/>
      <c r="C107" s="28"/>
      <c r="D107" s="28"/>
      <c r="E107" s="28"/>
      <c r="F107" s="28"/>
      <c r="G107" s="28"/>
      <c r="H107" s="28"/>
      <c r="I107" s="28"/>
    </row>
    <row r="108" spans="1:17" ht="23.25" customHeight="1" x14ac:dyDescent="0.25">
      <c r="A108" s="28"/>
      <c r="B108" s="24" t="s">
        <v>230</v>
      </c>
      <c r="C108" s="25"/>
      <c r="D108" s="26"/>
      <c r="E108" s="26"/>
      <c r="F108" s="24" t="s">
        <v>231</v>
      </c>
      <c r="G108" s="24"/>
      <c r="H108" s="26"/>
      <c r="I108" s="28"/>
    </row>
    <row r="109" spans="1:17" x14ac:dyDescent="0.25">
      <c r="A109" s="28"/>
      <c r="B109" s="44"/>
      <c r="C109" s="44"/>
      <c r="D109" s="45"/>
      <c r="E109" s="46"/>
      <c r="F109" s="47" t="s">
        <v>367</v>
      </c>
      <c r="G109" s="47"/>
      <c r="H109" s="45"/>
      <c r="I109" s="28"/>
      <c r="O109" s="27"/>
    </row>
    <row r="110" spans="1:17" x14ac:dyDescent="0.25">
      <c r="A110" s="28"/>
      <c r="B110" s="48"/>
      <c r="C110" s="49"/>
      <c r="D110" s="47"/>
      <c r="E110" s="50"/>
      <c r="F110" s="51" t="s">
        <v>232</v>
      </c>
      <c r="G110" s="51"/>
      <c r="H110" s="47"/>
      <c r="I110" s="28"/>
    </row>
    <row r="111" spans="1:17" x14ac:dyDescent="0.25">
      <c r="A111" s="28"/>
      <c r="B111" s="28"/>
      <c r="C111" s="28"/>
      <c r="D111" s="28"/>
      <c r="E111" s="28"/>
      <c r="F111" s="28"/>
      <c r="G111" s="28"/>
      <c r="H111" s="28"/>
      <c r="I111" s="28"/>
    </row>
  </sheetData>
  <sheetProtection algorithmName="SHA-512" hashValue="BPXfN99tf5bAIl4vTtXKMQwBITm4zmbS5yZepdXFFhvGw/H4fAHOfTV7RUW+elDmcJXETfHOqknM3qekzLi/qg==" saltValue="JqFPKlwG4MX6QbZ4EP08tA==" spinCount="100000" sheet="1" objects="1" scenarios="1" formatCells="0" formatColumns="0" formatRows="0" insertColumns="0" insertRows="0" deleteColumns="0" deleteRows="0"/>
  <mergeCells count="27">
    <mergeCell ref="D2:H2"/>
    <mergeCell ref="B2:C2"/>
    <mergeCell ref="B44:F44"/>
    <mergeCell ref="B50:D50"/>
    <mergeCell ref="B52:F52"/>
    <mergeCell ref="B3:H3"/>
    <mergeCell ref="B84:F84"/>
    <mergeCell ref="B66:F66"/>
    <mergeCell ref="B72:F72"/>
    <mergeCell ref="B77:D77"/>
    <mergeCell ref="B79:F79"/>
    <mergeCell ref="B100:G100"/>
    <mergeCell ref="B5:H5"/>
    <mergeCell ref="B9:D9"/>
    <mergeCell ref="B13:D13"/>
    <mergeCell ref="B16:D16"/>
    <mergeCell ref="B21:H21"/>
    <mergeCell ref="B24:F24"/>
    <mergeCell ref="B29:D29"/>
    <mergeCell ref="B31:F31"/>
    <mergeCell ref="B35:D35"/>
    <mergeCell ref="B37:F37"/>
    <mergeCell ref="B42:D42"/>
    <mergeCell ref="B90:F90"/>
    <mergeCell ref="B43:H43"/>
    <mergeCell ref="B60:F60"/>
    <mergeCell ref="B53:F53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4"/>
  <sheetViews>
    <sheetView workbookViewId="0">
      <selection activeCell="K16" sqref="K16"/>
    </sheetView>
  </sheetViews>
  <sheetFormatPr defaultRowHeight="15" x14ac:dyDescent="0.25"/>
  <cols>
    <col min="1" max="1" width="31.5703125" customWidth="1"/>
    <col min="2" max="2" width="42.5703125" customWidth="1"/>
    <col min="3" max="3" width="10.42578125" customWidth="1"/>
    <col min="5" max="5" width="23.28515625" customWidth="1"/>
    <col min="6" max="6" width="30.7109375" customWidth="1"/>
    <col min="11" max="11" width="32.28515625" customWidth="1"/>
  </cols>
  <sheetData>
    <row r="1" spans="1:11" x14ac:dyDescent="0.25">
      <c r="A1" s="5"/>
    </row>
    <row r="2" spans="1:11" x14ac:dyDescent="0.25">
      <c r="A2" s="5" t="s">
        <v>127</v>
      </c>
      <c r="B2" t="s">
        <v>130</v>
      </c>
      <c r="C2" s="1">
        <v>41897</v>
      </c>
      <c r="E2" s="2" t="s">
        <v>132</v>
      </c>
      <c r="F2" s="3" t="s">
        <v>133</v>
      </c>
      <c r="G2" t="s">
        <v>162</v>
      </c>
      <c r="H2" t="s">
        <v>204</v>
      </c>
      <c r="K2" t="s">
        <v>127</v>
      </c>
    </row>
    <row r="3" spans="1:11" x14ac:dyDescent="0.25">
      <c r="A3" s="5" t="s">
        <v>128</v>
      </c>
      <c r="B3" t="s">
        <v>131</v>
      </c>
      <c r="C3" s="1">
        <v>41898</v>
      </c>
      <c r="F3" s="3" t="s">
        <v>134</v>
      </c>
      <c r="G3" s="4" t="s">
        <v>163</v>
      </c>
      <c r="H3" t="s">
        <v>205</v>
      </c>
      <c r="K3" t="s">
        <v>128</v>
      </c>
    </row>
    <row r="4" spans="1:11" x14ac:dyDescent="0.25">
      <c r="A4" s="5" t="s">
        <v>148</v>
      </c>
      <c r="B4" t="s">
        <v>203</v>
      </c>
      <c r="C4" s="1">
        <v>41899</v>
      </c>
      <c r="E4" s="2" t="s">
        <v>38</v>
      </c>
      <c r="F4" s="3" t="s">
        <v>135</v>
      </c>
      <c r="G4" t="s">
        <v>164</v>
      </c>
      <c r="K4" t="s">
        <v>148</v>
      </c>
    </row>
    <row r="5" spans="1:11" x14ac:dyDescent="0.25">
      <c r="A5" s="5" t="s">
        <v>147</v>
      </c>
      <c r="B5" t="s">
        <v>37</v>
      </c>
      <c r="C5" s="1">
        <v>41900</v>
      </c>
      <c r="E5" t="s">
        <v>39</v>
      </c>
      <c r="F5" s="3" t="s">
        <v>136</v>
      </c>
      <c r="G5" s="4" t="s">
        <v>165</v>
      </c>
      <c r="K5" t="s">
        <v>147</v>
      </c>
    </row>
    <row r="6" spans="1:11" x14ac:dyDescent="0.25">
      <c r="A6" s="5" t="s">
        <v>149</v>
      </c>
      <c r="C6" s="1">
        <v>41901</v>
      </c>
      <c r="E6" t="s">
        <v>40</v>
      </c>
      <c r="F6" s="3" t="s">
        <v>137</v>
      </c>
      <c r="G6" t="s">
        <v>166</v>
      </c>
      <c r="K6" t="s">
        <v>149</v>
      </c>
    </row>
    <row r="7" spans="1:11" x14ac:dyDescent="0.25">
      <c r="A7" s="5" t="s">
        <v>150</v>
      </c>
      <c r="C7" s="1">
        <v>41902</v>
      </c>
      <c r="E7" t="s">
        <v>41</v>
      </c>
      <c r="F7" s="3" t="s">
        <v>138</v>
      </c>
      <c r="G7" s="4" t="s">
        <v>167</v>
      </c>
      <c r="K7" t="s">
        <v>150</v>
      </c>
    </row>
    <row r="8" spans="1:11" x14ac:dyDescent="0.25">
      <c r="A8" s="5" t="s">
        <v>129</v>
      </c>
      <c r="C8" s="1">
        <v>41903</v>
      </c>
      <c r="E8" t="s">
        <v>42</v>
      </c>
      <c r="F8" s="3" t="s">
        <v>139</v>
      </c>
      <c r="G8" t="s">
        <v>168</v>
      </c>
      <c r="K8" t="s">
        <v>129</v>
      </c>
    </row>
    <row r="9" spans="1:11" x14ac:dyDescent="0.25">
      <c r="A9" s="5" t="s">
        <v>151</v>
      </c>
      <c r="C9" s="1">
        <v>41904</v>
      </c>
      <c r="E9" t="s">
        <v>43</v>
      </c>
      <c r="F9" s="3" t="s">
        <v>140</v>
      </c>
      <c r="G9" s="4" t="s">
        <v>169</v>
      </c>
      <c r="K9" t="s">
        <v>151</v>
      </c>
    </row>
    <row r="10" spans="1:11" x14ac:dyDescent="0.25">
      <c r="A10" s="5" t="s">
        <v>37</v>
      </c>
      <c r="C10" s="1">
        <v>41905</v>
      </c>
      <c r="E10" t="s">
        <v>44</v>
      </c>
      <c r="F10" s="3" t="s">
        <v>141</v>
      </c>
      <c r="G10" t="s">
        <v>170</v>
      </c>
      <c r="K10" t="s">
        <v>37</v>
      </c>
    </row>
    <row r="11" spans="1:11" x14ac:dyDescent="0.25">
      <c r="C11" s="1">
        <v>41906</v>
      </c>
      <c r="E11" t="s">
        <v>45</v>
      </c>
      <c r="F11" s="3" t="s">
        <v>142</v>
      </c>
      <c r="G11" s="4" t="s">
        <v>171</v>
      </c>
    </row>
    <row r="12" spans="1:11" x14ac:dyDescent="0.25">
      <c r="C12" s="1">
        <v>41907</v>
      </c>
      <c r="E12" t="s">
        <v>46</v>
      </c>
      <c r="F12" s="3" t="s">
        <v>143</v>
      </c>
      <c r="G12" t="s">
        <v>172</v>
      </c>
    </row>
    <row r="13" spans="1:11" x14ac:dyDescent="0.25">
      <c r="C13" s="1">
        <v>41908</v>
      </c>
      <c r="E13" t="s">
        <v>47</v>
      </c>
      <c r="F13" s="3" t="s">
        <v>144</v>
      </c>
      <c r="G13" s="4" t="s">
        <v>173</v>
      </c>
    </row>
    <row r="14" spans="1:11" x14ac:dyDescent="0.25">
      <c r="C14" s="1">
        <v>41909</v>
      </c>
      <c r="E14" t="s">
        <v>48</v>
      </c>
      <c r="F14" s="3" t="s">
        <v>145</v>
      </c>
      <c r="G14" t="s">
        <v>174</v>
      </c>
    </row>
    <row r="15" spans="1:11" x14ac:dyDescent="0.25">
      <c r="C15" s="1">
        <v>41910</v>
      </c>
      <c r="E15" t="s">
        <v>49</v>
      </c>
      <c r="F15" s="3" t="s">
        <v>146</v>
      </c>
      <c r="G15" s="4" t="s">
        <v>175</v>
      </c>
    </row>
    <row r="16" spans="1:11" x14ac:dyDescent="0.25">
      <c r="C16" s="1">
        <v>41911</v>
      </c>
      <c r="E16" t="s">
        <v>50</v>
      </c>
      <c r="F16" s="3"/>
      <c r="G16" t="s">
        <v>176</v>
      </c>
    </row>
    <row r="17" spans="3:7" x14ac:dyDescent="0.25">
      <c r="C17" s="1">
        <v>41912</v>
      </c>
      <c r="G17" s="4" t="s">
        <v>177</v>
      </c>
    </row>
    <row r="18" spans="3:7" x14ac:dyDescent="0.25">
      <c r="C18" s="1">
        <v>41913</v>
      </c>
      <c r="E18" s="2" t="s">
        <v>52</v>
      </c>
      <c r="G18" t="s">
        <v>197</v>
      </c>
    </row>
    <row r="19" spans="3:7" x14ac:dyDescent="0.25">
      <c r="C19" s="1">
        <v>41914</v>
      </c>
      <c r="E19" t="s">
        <v>51</v>
      </c>
      <c r="G19" s="4" t="s">
        <v>198</v>
      </c>
    </row>
    <row r="20" spans="3:7" x14ac:dyDescent="0.25">
      <c r="C20" s="1">
        <v>41915</v>
      </c>
      <c r="E20" t="s">
        <v>53</v>
      </c>
      <c r="G20" t="s">
        <v>178</v>
      </c>
    </row>
    <row r="21" spans="3:7" x14ac:dyDescent="0.25">
      <c r="C21" s="1">
        <v>41916</v>
      </c>
      <c r="E21" t="s">
        <v>54</v>
      </c>
      <c r="G21" s="4" t="s">
        <v>179</v>
      </c>
    </row>
    <row r="22" spans="3:7" x14ac:dyDescent="0.25">
      <c r="C22" s="1">
        <v>41917</v>
      </c>
      <c r="E22" t="s">
        <v>55</v>
      </c>
      <c r="G22" t="s">
        <v>180</v>
      </c>
    </row>
    <row r="23" spans="3:7" x14ac:dyDescent="0.25">
      <c r="C23" s="1">
        <v>41918</v>
      </c>
      <c r="E23" t="s">
        <v>56</v>
      </c>
      <c r="G23" s="4" t="s">
        <v>181</v>
      </c>
    </row>
    <row r="24" spans="3:7" x14ac:dyDescent="0.25">
      <c r="C24" s="1">
        <v>41919</v>
      </c>
      <c r="E24" t="s">
        <v>57</v>
      </c>
      <c r="G24" t="s">
        <v>182</v>
      </c>
    </row>
    <row r="25" spans="3:7" x14ac:dyDescent="0.25">
      <c r="C25" s="1">
        <v>41920</v>
      </c>
      <c r="E25" t="s">
        <v>58</v>
      </c>
      <c r="G25" s="4" t="s">
        <v>183</v>
      </c>
    </row>
    <row r="26" spans="3:7" x14ac:dyDescent="0.25">
      <c r="C26" s="1">
        <v>41921</v>
      </c>
      <c r="G26" t="s">
        <v>184</v>
      </c>
    </row>
    <row r="27" spans="3:7" x14ac:dyDescent="0.25">
      <c r="C27" s="1">
        <v>41922</v>
      </c>
      <c r="E27" s="2" t="s">
        <v>59</v>
      </c>
      <c r="G27" s="4" t="s">
        <v>185</v>
      </c>
    </row>
    <row r="28" spans="3:7" x14ac:dyDescent="0.25">
      <c r="C28" s="1">
        <v>41923</v>
      </c>
      <c r="E28" t="s">
        <v>60</v>
      </c>
      <c r="G28" t="s">
        <v>186</v>
      </c>
    </row>
    <row r="29" spans="3:7" x14ac:dyDescent="0.25">
      <c r="C29" s="1">
        <v>41924</v>
      </c>
      <c r="E29" t="s">
        <v>61</v>
      </c>
      <c r="G29" s="4" t="s">
        <v>187</v>
      </c>
    </row>
    <row r="30" spans="3:7" x14ac:dyDescent="0.25">
      <c r="C30" s="1">
        <v>41925</v>
      </c>
      <c r="E30" t="s">
        <v>62</v>
      </c>
      <c r="G30" t="s">
        <v>188</v>
      </c>
    </row>
    <row r="31" spans="3:7" x14ac:dyDescent="0.25">
      <c r="C31" s="1">
        <v>41926</v>
      </c>
      <c r="E31" t="s">
        <v>63</v>
      </c>
      <c r="G31" s="4" t="s">
        <v>189</v>
      </c>
    </row>
    <row r="32" spans="3:7" x14ac:dyDescent="0.25">
      <c r="C32" s="1">
        <v>41927</v>
      </c>
      <c r="E32" t="s">
        <v>64</v>
      </c>
      <c r="G32" t="s">
        <v>152</v>
      </c>
    </row>
    <row r="33" spans="5:7" x14ac:dyDescent="0.25">
      <c r="E33" t="s">
        <v>65</v>
      </c>
      <c r="G33" s="4" t="s">
        <v>153</v>
      </c>
    </row>
    <row r="34" spans="5:7" x14ac:dyDescent="0.25">
      <c r="E34" t="s">
        <v>66</v>
      </c>
      <c r="G34" t="s">
        <v>154</v>
      </c>
    </row>
    <row r="35" spans="5:7" x14ac:dyDescent="0.25">
      <c r="G35" s="4" t="s">
        <v>155</v>
      </c>
    </row>
    <row r="36" spans="5:7" x14ac:dyDescent="0.25">
      <c r="E36" s="2" t="s">
        <v>67</v>
      </c>
      <c r="G36" t="s">
        <v>156</v>
      </c>
    </row>
    <row r="37" spans="5:7" x14ac:dyDescent="0.25">
      <c r="E37" t="s">
        <v>68</v>
      </c>
      <c r="G37" s="4" t="s">
        <v>157</v>
      </c>
    </row>
    <row r="38" spans="5:7" x14ac:dyDescent="0.25">
      <c r="E38" t="s">
        <v>69</v>
      </c>
      <c r="G38" t="s">
        <v>158</v>
      </c>
    </row>
    <row r="39" spans="5:7" x14ac:dyDescent="0.25">
      <c r="E39" t="s">
        <v>70</v>
      </c>
      <c r="G39" s="4" t="s">
        <v>159</v>
      </c>
    </row>
    <row r="40" spans="5:7" x14ac:dyDescent="0.25">
      <c r="G40" t="s">
        <v>160</v>
      </c>
    </row>
    <row r="41" spans="5:7" x14ac:dyDescent="0.25">
      <c r="E41" s="2" t="s">
        <v>71</v>
      </c>
      <c r="G41" s="4" t="s">
        <v>161</v>
      </c>
    </row>
    <row r="42" spans="5:7" x14ac:dyDescent="0.25">
      <c r="E42" t="s">
        <v>72</v>
      </c>
      <c r="G42" t="s">
        <v>190</v>
      </c>
    </row>
    <row r="43" spans="5:7" x14ac:dyDescent="0.25">
      <c r="E43" t="s">
        <v>73</v>
      </c>
      <c r="G43" s="4" t="s">
        <v>191</v>
      </c>
    </row>
    <row r="44" spans="5:7" x14ac:dyDescent="0.25">
      <c r="E44" t="s">
        <v>74</v>
      </c>
      <c r="G44" t="s">
        <v>192</v>
      </c>
    </row>
    <row r="45" spans="5:7" x14ac:dyDescent="0.25">
      <c r="E45" t="s">
        <v>75</v>
      </c>
      <c r="G45" s="4" t="s">
        <v>193</v>
      </c>
    </row>
    <row r="46" spans="5:7" x14ac:dyDescent="0.25">
      <c r="E46" t="s">
        <v>76</v>
      </c>
      <c r="G46" t="s">
        <v>194</v>
      </c>
    </row>
    <row r="47" spans="5:7" x14ac:dyDescent="0.25">
      <c r="E47" t="s">
        <v>77</v>
      </c>
      <c r="G47" s="4" t="s">
        <v>195</v>
      </c>
    </row>
    <row r="48" spans="5:7" x14ac:dyDescent="0.25">
      <c r="E48" t="s">
        <v>78</v>
      </c>
      <c r="G48" t="s">
        <v>196</v>
      </c>
    </row>
    <row r="49" spans="5:7" x14ac:dyDescent="0.25">
      <c r="G49" s="4"/>
    </row>
    <row r="50" spans="5:7" x14ac:dyDescent="0.25">
      <c r="E50" s="2" t="s">
        <v>79</v>
      </c>
    </row>
    <row r="51" spans="5:7" x14ac:dyDescent="0.25">
      <c r="E51" t="s">
        <v>80</v>
      </c>
      <c r="G51" s="4"/>
    </row>
    <row r="52" spans="5:7" x14ac:dyDescent="0.25">
      <c r="E52" t="s">
        <v>81</v>
      </c>
    </row>
    <row r="53" spans="5:7" x14ac:dyDescent="0.25">
      <c r="E53" t="s">
        <v>82</v>
      </c>
      <c r="G53" s="4"/>
    </row>
    <row r="54" spans="5:7" x14ac:dyDescent="0.25">
      <c r="E54" t="s">
        <v>83</v>
      </c>
    </row>
    <row r="56" spans="5:7" x14ac:dyDescent="0.25">
      <c r="E56" s="2" t="s">
        <v>84</v>
      </c>
    </row>
    <row r="57" spans="5:7" x14ac:dyDescent="0.25">
      <c r="E57" t="s">
        <v>85</v>
      </c>
    </row>
    <row r="58" spans="5:7" x14ac:dyDescent="0.25">
      <c r="E58" t="s">
        <v>86</v>
      </c>
    </row>
    <row r="59" spans="5:7" x14ac:dyDescent="0.25">
      <c r="E59" t="s">
        <v>87</v>
      </c>
    </row>
    <row r="60" spans="5:7" x14ac:dyDescent="0.25">
      <c r="E60" t="s">
        <v>88</v>
      </c>
    </row>
    <row r="61" spans="5:7" x14ac:dyDescent="0.25">
      <c r="E61" t="s">
        <v>89</v>
      </c>
    </row>
    <row r="63" spans="5:7" x14ac:dyDescent="0.25">
      <c r="E63" s="2" t="s">
        <v>90</v>
      </c>
    </row>
    <row r="64" spans="5:7" x14ac:dyDescent="0.25">
      <c r="E64" t="s">
        <v>91</v>
      </c>
    </row>
    <row r="65" spans="5:5" x14ac:dyDescent="0.25">
      <c r="E65" t="s">
        <v>92</v>
      </c>
    </row>
    <row r="66" spans="5:5" x14ac:dyDescent="0.25">
      <c r="E66" t="s">
        <v>93</v>
      </c>
    </row>
    <row r="67" spans="5:5" x14ac:dyDescent="0.25">
      <c r="E67" t="s">
        <v>94</v>
      </c>
    </row>
    <row r="69" spans="5:5" x14ac:dyDescent="0.25">
      <c r="E69" s="2" t="s">
        <v>95</v>
      </c>
    </row>
    <row r="70" spans="5:5" x14ac:dyDescent="0.25">
      <c r="E70" t="s">
        <v>96</v>
      </c>
    </row>
    <row r="71" spans="5:5" x14ac:dyDescent="0.25">
      <c r="E71" t="s">
        <v>97</v>
      </c>
    </row>
    <row r="72" spans="5:5" x14ac:dyDescent="0.25">
      <c r="E72" t="s">
        <v>98</v>
      </c>
    </row>
    <row r="73" spans="5:5" x14ac:dyDescent="0.25">
      <c r="E73" t="s">
        <v>99</v>
      </c>
    </row>
    <row r="74" spans="5:5" x14ac:dyDescent="0.25">
      <c r="E74" t="s">
        <v>100</v>
      </c>
    </row>
    <row r="76" spans="5:5" x14ac:dyDescent="0.25">
      <c r="E76" s="2" t="s">
        <v>101</v>
      </c>
    </row>
    <row r="77" spans="5:5" x14ac:dyDescent="0.25">
      <c r="E77" t="s">
        <v>102</v>
      </c>
    </row>
    <row r="78" spans="5:5" x14ac:dyDescent="0.25">
      <c r="E78" t="s">
        <v>103</v>
      </c>
    </row>
    <row r="79" spans="5:5" x14ac:dyDescent="0.25">
      <c r="E79" t="s">
        <v>104</v>
      </c>
    </row>
    <row r="80" spans="5:5" x14ac:dyDescent="0.25">
      <c r="E80" t="s">
        <v>105</v>
      </c>
    </row>
    <row r="81" spans="5:5" x14ac:dyDescent="0.25">
      <c r="E81" t="s">
        <v>106</v>
      </c>
    </row>
    <row r="82" spans="5:5" x14ac:dyDescent="0.25">
      <c r="E82" t="s">
        <v>107</v>
      </c>
    </row>
    <row r="83" spans="5:5" x14ac:dyDescent="0.25">
      <c r="E83" t="s">
        <v>108</v>
      </c>
    </row>
    <row r="85" spans="5:5" x14ac:dyDescent="0.25">
      <c r="E85" s="2" t="s">
        <v>109</v>
      </c>
    </row>
    <row r="86" spans="5:5" x14ac:dyDescent="0.25">
      <c r="E86" t="s">
        <v>110</v>
      </c>
    </row>
    <row r="87" spans="5:5" x14ac:dyDescent="0.25">
      <c r="E87" t="s">
        <v>111</v>
      </c>
    </row>
    <row r="88" spans="5:5" x14ac:dyDescent="0.25">
      <c r="E88" t="s">
        <v>112</v>
      </c>
    </row>
    <row r="89" spans="5:5" x14ac:dyDescent="0.25">
      <c r="E89" t="s">
        <v>113</v>
      </c>
    </row>
    <row r="90" spans="5:5" x14ac:dyDescent="0.25">
      <c r="E90" t="s">
        <v>114</v>
      </c>
    </row>
    <row r="92" spans="5:5" x14ac:dyDescent="0.25">
      <c r="E92" s="2" t="s">
        <v>115</v>
      </c>
    </row>
    <row r="93" spans="5:5" x14ac:dyDescent="0.25">
      <c r="E93" t="s">
        <v>116</v>
      </c>
    </row>
    <row r="94" spans="5:5" x14ac:dyDescent="0.25">
      <c r="E94" t="s">
        <v>117</v>
      </c>
    </row>
    <row r="95" spans="5:5" x14ac:dyDescent="0.25">
      <c r="E95" t="s">
        <v>118</v>
      </c>
    </row>
    <row r="96" spans="5:5" x14ac:dyDescent="0.25">
      <c r="E96" t="s">
        <v>119</v>
      </c>
    </row>
    <row r="98" spans="5:5" x14ac:dyDescent="0.25">
      <c r="E98" s="2" t="s">
        <v>120</v>
      </c>
    </row>
    <row r="99" spans="5:5" x14ac:dyDescent="0.25">
      <c r="E99" t="s">
        <v>121</v>
      </c>
    </row>
    <row r="100" spans="5:5" x14ac:dyDescent="0.25">
      <c r="E100" t="s">
        <v>122</v>
      </c>
    </row>
    <row r="101" spans="5:5" x14ac:dyDescent="0.25">
      <c r="E101" t="s">
        <v>123</v>
      </c>
    </row>
    <row r="102" spans="5:5" x14ac:dyDescent="0.25">
      <c r="E102" t="s">
        <v>124</v>
      </c>
    </row>
    <row r="103" spans="5:5" x14ac:dyDescent="0.25">
      <c r="E103" t="s">
        <v>125</v>
      </c>
    </row>
    <row r="104" spans="5:5" x14ac:dyDescent="0.25">
      <c r="E104" t="s">
        <v>126</v>
      </c>
    </row>
  </sheetData>
  <dataValidations count="1">
    <dataValidation type="date" allowBlank="1" showInputMessage="1" showErrorMessage="1" sqref="C2 C4 C6 C8 C10 C12 C14 C16 C18 C20 C22 C24 C26 C28 C30:C31" xr:uid="{00000000-0002-0000-0100-000000000000}">
      <formula1>41897</formula1>
      <formula2>41943</formula2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10</vt:i4>
      </vt:variant>
    </vt:vector>
  </HeadingPairs>
  <TitlesOfParts>
    <vt:vector size="13" baseType="lpstr">
      <vt:lpstr>PERIODIKA 2025</vt:lpstr>
      <vt:lpstr>PŘEHLED DOKLADŮ</vt:lpstr>
      <vt:lpstr>Data</vt:lpstr>
      <vt:lpstr>Data</vt:lpstr>
      <vt:lpstr>Datum</vt:lpstr>
      <vt:lpstr>DPH</vt:lpstr>
      <vt:lpstr>Data!elektronicky</vt:lpstr>
      <vt:lpstr>Kraj</vt:lpstr>
      <vt:lpstr>Nezisková</vt:lpstr>
      <vt:lpstr>Neziskovky</vt:lpstr>
      <vt:lpstr>'PERIODIKA 2025'!Oblast_tisku</vt:lpstr>
      <vt:lpstr>Okres</vt:lpstr>
      <vt:lpstr>Ziskovky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Pavlova Olga</cp:lastModifiedBy>
  <cp:lastPrinted>2025-01-06T10:56:54Z</cp:lastPrinted>
  <dcterms:created xsi:type="dcterms:W3CDTF">2014-08-07T08:31:29Z</dcterms:created>
  <dcterms:modified xsi:type="dcterms:W3CDTF">2025-07-24T08:25:23Z</dcterms:modified>
</cp:coreProperties>
</file>