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000" activeTab="0"/>
  </bookViews>
  <sheets>
    <sheet name="Okruh 1 - Festivaly" sheetId="1" r:id="rId1"/>
    <sheet name="Okruh 2 - Inscenační projekty" sheetId="2" r:id="rId2"/>
    <sheet name="Okruh 3 - Reprízování" sheetId="3" r:id="rId3"/>
    <sheet name="Okruh 4 - Celoroční činnost" sheetId="4" r:id="rId4"/>
    <sheet name="Okruh 5a,5b - Celoroční činnost" sheetId="5" r:id="rId5"/>
    <sheet name="Okruh 6 - Dílny, semináře" sheetId="6" r:id="rId6"/>
    <sheet name="Okruh 7 - Periodika" sheetId="7" r:id="rId7"/>
    <sheet name="Okruh 8a - Publikace 1 rok" sheetId="8" r:id="rId8"/>
    <sheet name="Okruh 8b - Publikace 2 roky" sheetId="9" r:id="rId9"/>
    <sheet name="Okruh 9 - Jiný projekt" sheetId="10" r:id="rId10"/>
  </sheets>
  <definedNames>
    <definedName name="_xlnm.Print_Area" localSheetId="4">'Okruh 5a,5b - Celoroční činnost'!$A$1:$G$138</definedName>
  </definedNames>
  <calcPr fullCalcOnLoad="1"/>
</workbook>
</file>

<file path=xl/sharedStrings.xml><?xml version="1.0" encoding="utf-8"?>
<sst xmlns="http://schemas.openxmlformats.org/spreadsheetml/2006/main" count="742" uniqueCount="419">
  <si>
    <t xml:space="preserve">                                 ROZPOČET  PROJEKTU</t>
  </si>
  <si>
    <t>Název projektu:</t>
  </si>
  <si>
    <t>Termín konání projektu:</t>
  </si>
  <si>
    <t>A.  NÁKLADY NA PROJEKT</t>
  </si>
  <si>
    <t xml:space="preserve">     (specifikujte)</t>
  </si>
  <si>
    <r>
      <t>1.</t>
    </r>
    <r>
      <rPr>
        <sz val="10"/>
        <rFont val="Arial CE"/>
        <family val="0"/>
      </rPr>
      <t xml:space="preserve">  vlastní finanční vklad žadatele </t>
    </r>
  </si>
  <si>
    <r>
      <t>2.</t>
    </r>
    <r>
      <rPr>
        <sz val="10"/>
        <rFont val="Arial CE"/>
        <family val="0"/>
      </rPr>
      <t xml:space="preserve">  sponzoři celkem</t>
    </r>
  </si>
  <si>
    <t xml:space="preserve">     z toho - smlouva o reklamě</t>
  </si>
  <si>
    <t>Náklady spojené</t>
  </si>
  <si>
    <t xml:space="preserve">s premiérou </t>
  </si>
  <si>
    <t xml:space="preserve">                scénář</t>
  </si>
  <si>
    <t xml:space="preserve">                režie</t>
  </si>
  <si>
    <t xml:space="preserve">                scénografie</t>
  </si>
  <si>
    <t xml:space="preserve">                hudba</t>
  </si>
  <si>
    <t xml:space="preserve">                choreografie</t>
  </si>
  <si>
    <t xml:space="preserve">                ostatní</t>
  </si>
  <si>
    <t xml:space="preserve">     </t>
  </si>
  <si>
    <t>Plánovaný počet premiér:</t>
  </si>
  <si>
    <t>Plánovaný počet představení celkem:</t>
  </si>
  <si>
    <t>premiéry</t>
  </si>
  <si>
    <t>reprízování</t>
  </si>
  <si>
    <t>A. NÁKLADY NA PROJEKT</t>
  </si>
  <si>
    <r>
      <t xml:space="preserve">   </t>
    </r>
    <r>
      <rPr>
        <sz val="10"/>
        <rFont val="Arial CE"/>
        <family val="2"/>
      </rPr>
      <t xml:space="preserve"> (předpokládaný počet účastníků:        )</t>
    </r>
  </si>
  <si>
    <r>
      <t xml:space="preserve">    </t>
    </r>
    <r>
      <rPr>
        <sz val="10"/>
        <rFont val="Arial CE"/>
        <family val="2"/>
      </rPr>
      <t>(výše účastnického poplatku:      Kč)</t>
    </r>
  </si>
  <si>
    <r>
      <t>1.</t>
    </r>
    <r>
      <rPr>
        <sz val="10"/>
        <rFont val="Arial CE"/>
        <family val="0"/>
      </rPr>
      <t xml:space="preserve"> vlastní finanční vklad žadatele </t>
    </r>
  </si>
  <si>
    <r>
      <t>2.</t>
    </r>
    <r>
      <rPr>
        <sz val="10"/>
        <rFont val="Arial CE"/>
        <family val="0"/>
      </rPr>
      <t xml:space="preserve"> sponzoři celkem</t>
    </r>
  </si>
  <si>
    <t xml:space="preserve">  </t>
  </si>
  <si>
    <t xml:space="preserve">A.  NÁKLADY NA PROJEKT </t>
  </si>
  <si>
    <t>Autor a název:</t>
  </si>
  <si>
    <t>Termín vydání:</t>
  </si>
  <si>
    <t>Počet výtisků:</t>
  </si>
  <si>
    <t>Cena 1 výtisku:</t>
  </si>
  <si>
    <r>
      <t xml:space="preserve">1. </t>
    </r>
    <r>
      <rPr>
        <sz val="10"/>
        <rFont val="Arial CE"/>
        <family val="0"/>
      </rPr>
      <t>prodej publikace v roce vydání</t>
    </r>
  </si>
  <si>
    <r>
      <t xml:space="preserve">2. </t>
    </r>
    <r>
      <rPr>
        <sz val="10"/>
        <rFont val="Arial CE"/>
        <family val="0"/>
      </rPr>
      <t>prodej publikace v dalších letech</t>
    </r>
  </si>
  <si>
    <r>
      <t xml:space="preserve">1. </t>
    </r>
    <r>
      <rPr>
        <sz val="10"/>
        <rFont val="Arial CE"/>
        <family val="2"/>
      </rPr>
      <t>prodej publikace v roce vydání</t>
    </r>
  </si>
  <si>
    <r>
      <t xml:space="preserve">2. </t>
    </r>
    <r>
      <rPr>
        <sz val="10"/>
        <rFont val="Arial CE"/>
        <family val="2"/>
      </rPr>
      <t>prodej publikace v dalších letech</t>
    </r>
  </si>
  <si>
    <t xml:space="preserve">                               ROZPOČET  PROJEKTU</t>
  </si>
  <si>
    <t>B. CELKOVÉ NÁKLADY NA PROJEKT</t>
  </si>
  <si>
    <t>8.  Ostatní náklady související s projektem</t>
  </si>
  <si>
    <t>D. DALŠÍ ZDROJE KRYTÍ PROJEKTU</t>
  </si>
  <si>
    <t>E. PŘÍJMY CELKEM (C+D)</t>
  </si>
  <si>
    <t>F. ROZDÍL MEZI PŘÍJMY A NÁKLADY (E-B)</t>
  </si>
  <si>
    <t>B. NÁKLADY NA PROJEKT CELKEM</t>
  </si>
  <si>
    <t>D.  DALŠÍ ZDROJE KRYTÍ PROJEKTU</t>
  </si>
  <si>
    <t>B. Celkové náklady na 1 reprízu</t>
  </si>
  <si>
    <t>C. CELKOVÉ NÁKLADY NA PROJEKT</t>
  </si>
  <si>
    <t>E. DALŠÍ ZDROJE KRYTÍ PROJEKTU</t>
  </si>
  <si>
    <t>F. PŘÍJMY CELKEM (D+E)</t>
  </si>
  <si>
    <t>E.PŘÍJMY CELKEM (C+D)</t>
  </si>
  <si>
    <t>C. PŘÍJMY Z PRODEJE</t>
  </si>
  <si>
    <t xml:space="preserve">ROZPOČET  PROJEKTU </t>
  </si>
  <si>
    <t xml:space="preserve">ROZPOČET  PROJEKTU    </t>
  </si>
  <si>
    <r>
      <t>1.</t>
    </r>
    <r>
      <rPr>
        <sz val="10"/>
        <rFont val="Arial CE"/>
        <family val="2"/>
      </rPr>
      <t xml:space="preserve"> Provozní náklady (administrativa)</t>
    </r>
  </si>
  <si>
    <r>
      <t>1.</t>
    </r>
    <r>
      <rPr>
        <sz val="10"/>
        <rFont val="Arial CE"/>
        <family val="2"/>
      </rPr>
      <t xml:space="preserve">  vlastní finanční vklad žadatele </t>
    </r>
  </si>
  <si>
    <r>
      <t>2.</t>
    </r>
    <r>
      <rPr>
        <sz val="10"/>
        <rFont val="Arial CE"/>
        <family val="2"/>
      </rPr>
      <t xml:space="preserve">  sponzoři celkem</t>
    </r>
  </si>
  <si>
    <t xml:space="preserve">1.  vlastní finanční vklad žadatele </t>
  </si>
  <si>
    <t>2.  sponzoři celkem</t>
  </si>
  <si>
    <t>B. NÁKLADY NA PROJEKT CELKEM (premiéra + reprízy)</t>
  </si>
  <si>
    <t>Příjmy spojené</t>
  </si>
  <si>
    <t>E. PŘÍJMY CELKEM (C+D) - (premiéra + reprízy)</t>
  </si>
  <si>
    <t>7. Autorské poplatky</t>
  </si>
  <si>
    <r>
      <t>3</t>
    </r>
    <r>
      <rPr>
        <sz val="10"/>
        <rFont val="Arial CE"/>
        <family val="0"/>
      </rPr>
      <t>.  dary</t>
    </r>
  </si>
  <si>
    <r>
      <t xml:space="preserve">6.  </t>
    </r>
    <r>
      <rPr>
        <sz val="10"/>
        <rFont val="Arial CE"/>
        <family val="0"/>
      </rPr>
      <t>ostatní zdroje krytí (rozepsat)</t>
    </r>
  </si>
  <si>
    <t>3.  dary</t>
  </si>
  <si>
    <r>
      <t>3.</t>
    </r>
    <r>
      <rPr>
        <sz val="10"/>
        <rFont val="Arial CE"/>
        <family val="0"/>
      </rPr>
      <t xml:space="preserve"> dary</t>
    </r>
  </si>
  <si>
    <r>
      <t>3</t>
    </r>
    <r>
      <rPr>
        <sz val="10"/>
        <rFont val="Arial CE"/>
        <family val="2"/>
      </rPr>
      <t>.  dary</t>
    </r>
  </si>
  <si>
    <r>
      <t>2.</t>
    </r>
    <r>
      <rPr>
        <sz val="10"/>
        <rFont val="Arial CE"/>
        <family val="2"/>
      </rPr>
      <t xml:space="preserve"> Honoráře (včetně daňových odvodů) (specifikujte)</t>
    </r>
  </si>
  <si>
    <t>E. PŘÍJMY ZA JEDNOTLIVÉ ROKY CELKEM</t>
  </si>
  <si>
    <r>
      <t xml:space="preserve">1. </t>
    </r>
    <r>
      <rPr>
        <b/>
        <sz val="10"/>
        <rFont val="Arial CE"/>
        <family val="0"/>
      </rPr>
      <t>vstupné celkem</t>
    </r>
  </si>
  <si>
    <r>
      <t xml:space="preserve">2. jiné příjmy z projektu </t>
    </r>
    <r>
      <rPr>
        <sz val="10"/>
        <rFont val="Arial CE"/>
        <family val="0"/>
      </rPr>
      <t>(specifikujte)</t>
    </r>
    <r>
      <rPr>
        <b/>
        <sz val="10"/>
        <rFont val="Arial CE"/>
        <family val="2"/>
      </rPr>
      <t xml:space="preserve"> </t>
    </r>
  </si>
  <si>
    <t>Datum premiéry:</t>
  </si>
  <si>
    <t>Počet repríz:</t>
  </si>
  <si>
    <r>
      <t>1. vstupné</t>
    </r>
    <r>
      <rPr>
        <sz val="10"/>
        <rFont val="Arial CE"/>
        <family val="0"/>
      </rPr>
      <t xml:space="preserve"> celkem</t>
    </r>
  </si>
  <si>
    <t xml:space="preserve">                kostýmy</t>
  </si>
  <si>
    <t xml:space="preserve">                produkce</t>
  </si>
  <si>
    <t xml:space="preserve">    Rozhlas, TV</t>
  </si>
  <si>
    <t xml:space="preserve">   Rozhlas</t>
  </si>
  <si>
    <t xml:space="preserve">     (doprava aj. - specifikujte)</t>
  </si>
  <si>
    <t>8. Ostatní náklady související s projektem</t>
  </si>
  <si>
    <r>
      <t>5. Cestovné účinkujících souborů, hostů a produkce</t>
    </r>
    <r>
      <rPr>
        <sz val="10"/>
        <rFont val="Arial CE"/>
        <family val="2"/>
      </rPr>
      <t xml:space="preserve"> celkem</t>
    </r>
  </si>
  <si>
    <r>
      <t xml:space="preserve">3. Náklady na umělce a produkci </t>
    </r>
    <r>
      <rPr>
        <sz val="10"/>
        <rFont val="Arial CE"/>
        <family val="2"/>
      </rPr>
      <t>(honoráře, DPP, DPČ) vč. odvodů</t>
    </r>
  </si>
  <si>
    <t xml:space="preserve">   Rozhlas, TV</t>
  </si>
  <si>
    <r>
      <t>2. kurzovné apod</t>
    </r>
    <r>
      <rPr>
        <sz val="10"/>
        <rFont val="Arial CE"/>
        <family val="0"/>
      </rPr>
      <t xml:space="preserve">. </t>
    </r>
  </si>
  <si>
    <t xml:space="preserve">    (průměrná cena 1 vstupenky:       Kč)</t>
  </si>
  <si>
    <t xml:space="preserve">    (počet míst na jedno představení:     )</t>
  </si>
  <si>
    <r>
      <t>3. Honoráře</t>
    </r>
    <r>
      <rPr>
        <sz val="10"/>
        <rFont val="Arial CE"/>
        <family val="2"/>
      </rPr>
      <t xml:space="preserve"> včetně daňových odvodů (specifikujte)</t>
    </r>
  </si>
  <si>
    <r>
      <t xml:space="preserve">5.  Cestovné </t>
    </r>
    <r>
      <rPr>
        <sz val="10"/>
        <rFont val="Arial CE"/>
        <family val="0"/>
      </rPr>
      <t>celkem (bez zaměstnanců a produkce)</t>
    </r>
  </si>
  <si>
    <r>
      <t>2. Honoráře</t>
    </r>
    <r>
      <rPr>
        <sz val="10"/>
        <rFont val="Arial CE"/>
        <family val="2"/>
      </rPr>
      <t xml:space="preserve"> včetně daňových odvodů (specifikujte)</t>
    </r>
  </si>
  <si>
    <t xml:space="preserve">Grantový okruh č. 2: Nový inscenační projekt </t>
  </si>
  <si>
    <r>
      <t xml:space="preserve">7.  </t>
    </r>
    <r>
      <rPr>
        <sz val="10"/>
        <rFont val="Arial CE"/>
        <family val="2"/>
      </rPr>
      <t>zahraniční zdroje (např. programy EU, ambasády)</t>
    </r>
  </si>
  <si>
    <t xml:space="preserve">    (průměrná cena 1 vstupenky:      Kč)</t>
  </si>
  <si>
    <t xml:space="preserve">    (počet představení:      )</t>
  </si>
  <si>
    <t xml:space="preserve">    ROZDÍL MEZI PŘÍJMY A NÁKLADY ZA OBA ROKY</t>
  </si>
  <si>
    <t>F. ROZDÍL MEZI PŘÍJMY A NÁKLADY ZA JEDNOTLIVÉ ROKY</t>
  </si>
  <si>
    <t xml:space="preserve">    (počet akcí:               )</t>
  </si>
  <si>
    <t xml:space="preserve">    (průměrné vstupné:       Kč)</t>
  </si>
  <si>
    <t xml:space="preserve">    (počet účastníků:      )</t>
  </si>
  <si>
    <r>
      <t>1. vstupné</t>
    </r>
    <r>
      <rPr>
        <sz val="10"/>
        <rFont val="Arial CE"/>
        <family val="0"/>
      </rPr>
      <t xml:space="preserve"> </t>
    </r>
  </si>
  <si>
    <r>
      <t xml:space="preserve">Rozsah projektu </t>
    </r>
    <r>
      <rPr>
        <sz val="10"/>
        <rFont val="Arial CE"/>
        <family val="0"/>
      </rPr>
      <t xml:space="preserve">(specifikujte podle typu projektu): </t>
    </r>
  </si>
  <si>
    <t xml:space="preserve">                světla </t>
  </si>
  <si>
    <t xml:space="preserve">                zvuk</t>
  </si>
  <si>
    <t xml:space="preserve">                světla</t>
  </si>
  <si>
    <t xml:space="preserve">    z toho:  účinkující (počet:     )</t>
  </si>
  <si>
    <t xml:space="preserve">    z toho:  účinkující (počet:    )</t>
  </si>
  <si>
    <t xml:space="preserve">    </t>
  </si>
  <si>
    <t xml:space="preserve">Grantový okruh č. 4 a 5: Činnost nezávislého subjektu </t>
  </si>
  <si>
    <t>Grantový okruh č. 6 : Tvůrčí dílna, odborný kurz, konference, seminář</t>
  </si>
  <si>
    <t xml:space="preserve">Grantový okruh č. 9: Jiný projekt  </t>
  </si>
  <si>
    <t xml:space="preserve">B. CELKOVÉ NÁKLADY NA PROJEKT ZA JEDNOTLIVÉ ROKY </t>
  </si>
  <si>
    <t xml:space="preserve">    CELKOVÉ NÁKLADY NA PROJEKT ZA OBA ROKY  </t>
  </si>
  <si>
    <t xml:space="preserve">    z toho: spotřební dekorace</t>
  </si>
  <si>
    <t xml:space="preserve">               údržba scény a kostýmů</t>
  </si>
  <si>
    <t xml:space="preserve">               ostatní</t>
  </si>
  <si>
    <t xml:space="preserve">    z toho: ubytování</t>
  </si>
  <si>
    <t xml:space="preserve">               diety</t>
  </si>
  <si>
    <t xml:space="preserve">               jízdné</t>
  </si>
  <si>
    <r>
      <t>5. Cestovné</t>
    </r>
    <r>
      <rPr>
        <sz val="10"/>
        <rFont val="Arial CE"/>
        <family val="2"/>
      </rPr>
      <t xml:space="preserve"> (bez zaměstnanců) celkem:</t>
    </r>
  </si>
  <si>
    <r>
      <t xml:space="preserve">4. Náklady na scénografii </t>
    </r>
    <r>
      <rPr>
        <sz val="10"/>
        <rFont val="Arial CE"/>
        <family val="0"/>
      </rPr>
      <t>celkem</t>
    </r>
  </si>
  <si>
    <r>
      <t xml:space="preserve">6. Náklady na propagaci </t>
    </r>
    <r>
      <rPr>
        <sz val="10"/>
        <rFont val="Arial CE"/>
        <family val="0"/>
      </rPr>
      <t>celkem</t>
    </r>
  </si>
  <si>
    <r>
      <t xml:space="preserve">2. Nájmy související s realizací projektu </t>
    </r>
    <r>
      <rPr>
        <sz val="10"/>
        <rFont val="Arial CE"/>
        <family val="0"/>
      </rPr>
      <t>celkem</t>
    </r>
  </si>
  <si>
    <r>
      <t xml:space="preserve">1. Provozní náklady </t>
    </r>
    <r>
      <rPr>
        <sz val="10"/>
        <rFont val="Arial CE"/>
        <family val="0"/>
      </rPr>
      <t>celkem</t>
    </r>
  </si>
  <si>
    <t xml:space="preserve">   z toho: tištěná propagace (plakáty, letáky atp.)</t>
  </si>
  <si>
    <t xml:space="preserve">              placená inzerce - specifikujte</t>
  </si>
  <si>
    <r>
      <t xml:space="preserve">8.  Ostatní náklady související s projektem </t>
    </r>
    <r>
      <rPr>
        <sz val="10"/>
        <rFont val="Arial CE"/>
        <family val="0"/>
      </rPr>
      <t>celkem</t>
    </r>
  </si>
  <si>
    <t xml:space="preserve">     z toho: doprava </t>
  </si>
  <si>
    <t xml:space="preserve">                další (specifikujte)</t>
  </si>
  <si>
    <r>
      <t xml:space="preserve">1. vstupné </t>
    </r>
    <r>
      <rPr>
        <sz val="10"/>
        <rFont val="Arial CE"/>
        <family val="0"/>
      </rPr>
      <t>celkem</t>
    </r>
  </si>
  <si>
    <r>
      <t xml:space="preserve">2. Nájmy související s realizací projektu </t>
    </r>
    <r>
      <rPr>
        <sz val="10"/>
        <rFont val="Arial CE"/>
        <family val="0"/>
      </rPr>
      <t>celkem:</t>
    </r>
  </si>
  <si>
    <t xml:space="preserve">   z toho: prostory</t>
  </si>
  <si>
    <t xml:space="preserve">              technika</t>
  </si>
  <si>
    <r>
      <t xml:space="preserve">3. Honoráře (včetně daňových odvodů) </t>
    </r>
    <r>
      <rPr>
        <sz val="10"/>
        <rFont val="Arial CE"/>
        <family val="0"/>
      </rPr>
      <t>celkem</t>
    </r>
  </si>
  <si>
    <t xml:space="preserve">    z toho: produkce</t>
  </si>
  <si>
    <t xml:space="preserve">               umělci</t>
  </si>
  <si>
    <t xml:space="preserve">               technici</t>
  </si>
  <si>
    <r>
      <t>6.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Náklady na propagaci </t>
    </r>
    <r>
      <rPr>
        <sz val="10"/>
        <rFont val="Arial CE"/>
        <family val="0"/>
      </rPr>
      <t>celkem</t>
    </r>
  </si>
  <si>
    <t xml:space="preserve">    z toho: tištěná propagace (plakáty, letáky ap.)</t>
  </si>
  <si>
    <t xml:space="preserve">               placená inzerce - specifikujte</t>
  </si>
  <si>
    <t xml:space="preserve">    z toho:  mzdy zaměstnanců vč. pojištění</t>
  </si>
  <si>
    <t xml:space="preserve">                nájem kancelářských prostor</t>
  </si>
  <si>
    <t xml:space="preserve">                kancelářské potřeby</t>
  </si>
  <si>
    <t xml:space="preserve">                spoje (poštovné, telefony, faxy apod.)</t>
  </si>
  <si>
    <t xml:space="preserve">                cestovné zaměstnanců </t>
  </si>
  <si>
    <t xml:space="preserve">                ostatní náklady (specifikujte)</t>
  </si>
  <si>
    <t xml:space="preserve">    z toho: mzdy zaměstnanců vč. pojištění</t>
  </si>
  <si>
    <t xml:space="preserve">               nájem kancelářských prostor</t>
  </si>
  <si>
    <t xml:space="preserve">               kancelářské potřeby</t>
  </si>
  <si>
    <t xml:space="preserve">               spoje (poštovné, telefony,faxy apod.)</t>
  </si>
  <si>
    <t xml:space="preserve">               cestovné zaměstnanců </t>
  </si>
  <si>
    <t xml:space="preserve">               ostatní náklady (specifikujte)</t>
  </si>
  <si>
    <t xml:space="preserve">    z toho: pronájem prostor </t>
  </si>
  <si>
    <t xml:space="preserve">               pronájem techniky</t>
  </si>
  <si>
    <t>3. Náklady na umělce+produkci (honoráře, DPP, DPČ) vč. odvodů</t>
  </si>
  <si>
    <r>
      <t xml:space="preserve">4. Náklady na výrobu scény, kostýmů a hudby </t>
    </r>
    <r>
      <rPr>
        <sz val="10"/>
        <rFont val="Arial CE"/>
        <family val="0"/>
      </rPr>
      <t>celkem</t>
    </r>
  </si>
  <si>
    <t xml:space="preserve">    z toho: nákup materiálu na scénu</t>
  </si>
  <si>
    <t xml:space="preserve">               nákup materiálu na kostýmy</t>
  </si>
  <si>
    <t xml:space="preserve">               výroba scény</t>
  </si>
  <si>
    <t xml:space="preserve">               výroba kostýmů</t>
  </si>
  <si>
    <t xml:space="preserve">               nahrávka hudby</t>
  </si>
  <si>
    <r>
      <t xml:space="preserve">5. Cestovné (bez zaměstnanců) </t>
    </r>
    <r>
      <rPr>
        <sz val="10"/>
        <rFont val="Arial CE"/>
        <family val="0"/>
      </rPr>
      <t>celkem</t>
    </r>
  </si>
  <si>
    <t xml:space="preserve">     z toho: ubytování</t>
  </si>
  <si>
    <t xml:space="preserve">                diety</t>
  </si>
  <si>
    <t xml:space="preserve">                jízdné</t>
  </si>
  <si>
    <t xml:space="preserve">               spoje (poštovné, telefony, faxy apod.)</t>
  </si>
  <si>
    <t xml:space="preserve">               úklid</t>
  </si>
  <si>
    <r>
      <t xml:space="preserve">4. Scéna, kostýmy a hudba </t>
    </r>
    <r>
      <rPr>
        <sz val="10"/>
        <rFont val="Arial CE"/>
        <family val="0"/>
      </rPr>
      <t>celkem</t>
    </r>
  </si>
  <si>
    <t xml:space="preserve">               placená inzerce (specifikujte)</t>
  </si>
  <si>
    <t xml:space="preserve">                ostatní (specifikujte)</t>
  </si>
  <si>
    <r>
      <t>1. Provozní a produkční náklady</t>
    </r>
    <r>
      <rPr>
        <sz val="10"/>
        <rFont val="Arial CE"/>
        <family val="0"/>
      </rPr>
      <t xml:space="preserve"> celkem</t>
    </r>
  </si>
  <si>
    <t xml:space="preserve">                cestovné</t>
  </si>
  <si>
    <r>
      <t>5.  Cestovné</t>
    </r>
    <r>
      <rPr>
        <sz val="10"/>
        <rFont val="Arial CE"/>
        <family val="0"/>
      </rPr>
      <t xml:space="preserve"> (bez zaměstnanců a produkce) celkem</t>
    </r>
  </si>
  <si>
    <t xml:space="preserve">    z toho: tištěná propagace (plakáty, letáky apod.)</t>
  </si>
  <si>
    <t xml:space="preserve">               placená inzerce</t>
  </si>
  <si>
    <r>
      <t>3. Ostatní osobní náklady</t>
    </r>
    <r>
      <rPr>
        <sz val="10"/>
        <rFont val="Arial CE"/>
        <family val="2"/>
      </rPr>
      <t xml:space="preserve"> (dohody o provedení práce, dohody 
    o činnosti), včetně daňových odvodů (specifikujte)</t>
    </r>
  </si>
  <si>
    <r>
      <t>4. Tisk a výroba</t>
    </r>
    <r>
      <rPr>
        <sz val="10"/>
        <rFont val="Arial CE"/>
        <family val="2"/>
      </rPr>
      <t xml:space="preserve"> (specifikujte)</t>
    </r>
  </si>
  <si>
    <r>
      <t>1. Provozní náklady</t>
    </r>
    <r>
      <rPr>
        <sz val="10"/>
        <rFont val="Arial CE"/>
        <family val="0"/>
      </rPr>
      <t xml:space="preserve"> (administrativa) celkem</t>
    </r>
  </si>
  <si>
    <t xml:space="preserve">                spoje (poštovné, telefony,faxy apod.)</t>
  </si>
  <si>
    <r>
      <t>5. Ostatní náklady související s projektem</t>
    </r>
    <r>
      <rPr>
        <sz val="10"/>
        <rFont val="Arial CE"/>
        <family val="2"/>
      </rPr>
      <t xml:space="preserve"> (specifikujte)</t>
    </r>
  </si>
  <si>
    <r>
      <t xml:space="preserve">4. </t>
    </r>
    <r>
      <rPr>
        <sz val="10"/>
        <rFont val="Arial CE"/>
        <family val="2"/>
      </rPr>
      <t>Tisk a výroba (specifikujte)</t>
    </r>
  </si>
  <si>
    <r>
      <t xml:space="preserve">5. </t>
    </r>
    <r>
      <rPr>
        <sz val="10"/>
        <rFont val="Arial CE"/>
        <family val="2"/>
      </rPr>
      <t>Ostatní náklady související s projektem (specifikujte)</t>
    </r>
  </si>
  <si>
    <r>
      <t xml:space="preserve">1. Provozní a produkční náklady </t>
    </r>
    <r>
      <rPr>
        <sz val="10"/>
        <rFont val="Arial CE"/>
        <family val="0"/>
      </rPr>
      <t>celkem</t>
    </r>
  </si>
  <si>
    <r>
      <t>2. Nájmy související s realizací projektu</t>
    </r>
    <r>
      <rPr>
        <sz val="10"/>
        <rFont val="Arial CE"/>
        <family val="0"/>
      </rPr>
      <t xml:space="preserve"> celkem</t>
    </r>
  </si>
  <si>
    <t>Grantový okruh č. 1: Festival, přehlídka</t>
  </si>
  <si>
    <t>ROZPOČET  PROJEKTU</t>
  </si>
  <si>
    <t>E. PŘÍJMY CELKEM (C+D) 
    premiéry + reprízování</t>
  </si>
  <si>
    <t xml:space="preserve">Grantový okruh č. 3: Provozování inscenačního projektu                    </t>
  </si>
  <si>
    <r>
      <t>2.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jiné příjmy z projektu </t>
    </r>
    <r>
      <rPr>
        <sz val="10"/>
        <rFont val="Arial CE"/>
        <family val="0"/>
      </rPr>
      <t>(specifikujte)</t>
    </r>
  </si>
  <si>
    <r>
      <t xml:space="preserve">2. </t>
    </r>
    <r>
      <rPr>
        <b/>
        <sz val="10"/>
        <rFont val="Arial CE"/>
        <family val="0"/>
      </rPr>
      <t xml:space="preserve">jiné příjmy z projektu </t>
    </r>
    <r>
      <rPr>
        <sz val="10"/>
        <rFont val="Arial CE"/>
        <family val="0"/>
      </rPr>
      <t>(specifikujte)</t>
    </r>
  </si>
  <si>
    <r>
      <t xml:space="preserve">3. jiné příjmy z projektu  </t>
    </r>
    <r>
      <rPr>
        <sz val="10"/>
        <rFont val="Arial CE"/>
        <family val="0"/>
      </rPr>
      <t>(specifikujte)</t>
    </r>
  </si>
  <si>
    <r>
      <t xml:space="preserve">2. </t>
    </r>
    <r>
      <rPr>
        <sz val="10"/>
        <rFont val="Arial CE"/>
        <family val="0"/>
      </rPr>
      <t>j</t>
    </r>
    <r>
      <rPr>
        <b/>
        <sz val="10"/>
        <rFont val="Arial CE"/>
        <family val="0"/>
      </rPr>
      <t xml:space="preserve">iné příjmy z projektu </t>
    </r>
    <r>
      <rPr>
        <sz val="10"/>
        <rFont val="Arial CE"/>
        <family val="0"/>
      </rPr>
      <t>(specifikujte)</t>
    </r>
  </si>
  <si>
    <r>
      <t xml:space="preserve">2. </t>
    </r>
    <r>
      <rPr>
        <b/>
        <sz val="10"/>
        <rFont val="Arial CE"/>
        <family val="0"/>
      </rPr>
      <t>jiné příjmy z projektu</t>
    </r>
    <r>
      <rPr>
        <sz val="10"/>
        <rFont val="Arial CE"/>
        <family val="2"/>
      </rPr>
      <t xml:space="preserve"> (specifikujte)</t>
    </r>
  </si>
  <si>
    <r>
      <t xml:space="preserve">5. </t>
    </r>
    <r>
      <rPr>
        <sz val="10"/>
        <rFont val="Arial CE"/>
        <family val="0"/>
      </rPr>
      <t xml:space="preserve"> jiné ústřední orgány (ministerstva - bez  MK!)</t>
    </r>
  </si>
  <si>
    <t>4.  jiné útvary MK (odbory, odd. či jiné obory umění) - specifikujte</t>
  </si>
  <si>
    <t>5.  jiné ústřední orgány (ministerstva - bez MK!)</t>
  </si>
  <si>
    <r>
      <t xml:space="preserve">4.  </t>
    </r>
    <r>
      <rPr>
        <sz val="10"/>
        <rFont val="Arial CE"/>
        <family val="0"/>
      </rPr>
      <t>jiné útvary MK (odbory, odd. či jiné obory umění) - specifikujte</t>
    </r>
  </si>
  <si>
    <r>
      <t xml:space="preserve">4.  </t>
    </r>
    <r>
      <rPr>
        <sz val="10"/>
        <rFont val="Arial CE"/>
        <family val="0"/>
      </rPr>
      <t>jiné útvary MK (odbory, odd. či jiné oblasti umění) - specifikujte</t>
    </r>
  </si>
  <si>
    <r>
      <t xml:space="preserve">5. </t>
    </r>
    <r>
      <rPr>
        <sz val="10"/>
        <rFont val="Arial CE"/>
        <family val="0"/>
      </rPr>
      <t xml:space="preserve"> jiné ústřední orgány (ministerstva - bez MK!)</t>
    </r>
  </si>
  <si>
    <r>
      <t xml:space="preserve">4.  </t>
    </r>
    <r>
      <rPr>
        <sz val="10"/>
        <rFont val="Arial CE"/>
        <family val="0"/>
      </rPr>
      <t>jiné útvary MK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(odbory, odd. či jiné obory umění) - specifikujte</t>
    </r>
  </si>
  <si>
    <r>
      <t>1. vstupné, kurzovné, konferenční poplatky apod</t>
    </r>
    <r>
      <rPr>
        <sz val="10"/>
        <rFont val="Arial CE"/>
        <family val="0"/>
      </rPr>
      <t xml:space="preserve">. </t>
    </r>
  </si>
  <si>
    <t xml:space="preserve">D. DALŠÍ ZDROJE KRYTÍ PROJEKTU                        </t>
  </si>
  <si>
    <r>
      <t xml:space="preserve">4.  </t>
    </r>
    <r>
      <rPr>
        <sz val="10"/>
        <rFont val="Arial CE"/>
        <family val="0"/>
      </rPr>
      <t>jiné útvary MK (odbory, odd. či jiné obory umění)-specifikujte</t>
    </r>
  </si>
  <si>
    <r>
      <t xml:space="preserve">5. </t>
    </r>
    <r>
      <rPr>
        <sz val="10"/>
        <rFont val="Arial CE"/>
        <family val="0"/>
      </rPr>
      <t>jiné ústřední orgány (ministerstva - bez MK!))</t>
    </r>
  </si>
  <si>
    <r>
      <t xml:space="preserve">5. </t>
    </r>
    <r>
      <rPr>
        <sz val="10"/>
        <rFont val="Arial CE"/>
        <family val="2"/>
      </rPr>
      <t xml:space="preserve"> jiné ústřední orgány (ministerstva - bez MK!)</t>
    </r>
  </si>
  <si>
    <t xml:space="preserve"> ROZPOČET  PROJEKTU</t>
  </si>
  <si>
    <t>FORMULÁŘ VYPLŇTE PODLE TYPU CELOROČNÍ ČINNOSTI/PROVOZU!</t>
  </si>
  <si>
    <t>B. CELKOVÉ NÁKLADY NA PROJEKT (premiéry+reprízování)</t>
  </si>
  <si>
    <t>,</t>
  </si>
  <si>
    <t>7.  Státní fond kultury</t>
  </si>
  <si>
    <r>
      <t>1.</t>
    </r>
    <r>
      <rPr>
        <sz val="10"/>
        <rFont val="Arial CE"/>
        <family val="0"/>
      </rPr>
      <t xml:space="preserve">  vlastní finanční vklad žadatele </t>
    </r>
  </si>
  <si>
    <r>
      <t>2.</t>
    </r>
    <r>
      <rPr>
        <sz val="10"/>
        <rFont val="Arial CE"/>
        <family val="0"/>
      </rPr>
      <t xml:space="preserve">  sponzoři celkem</t>
    </r>
  </si>
  <si>
    <r>
      <t xml:space="preserve">3. </t>
    </r>
    <r>
      <rPr>
        <sz val="10"/>
        <rFont val="Arial CE"/>
        <family val="0"/>
      </rPr>
      <t xml:space="preserve"> dary</t>
    </r>
  </si>
  <si>
    <r>
      <t xml:space="preserve">4.  </t>
    </r>
    <r>
      <rPr>
        <sz val="10"/>
        <rFont val="Arial CE"/>
        <family val="0"/>
      </rPr>
      <t>jiné útvary MK (odbory, odd. či jiné obory umění) - specifikujte</t>
    </r>
  </si>
  <si>
    <r>
      <t xml:space="preserve">5. </t>
    </r>
    <r>
      <rPr>
        <sz val="10"/>
        <rFont val="Arial CE"/>
        <family val="0"/>
      </rPr>
      <t xml:space="preserve"> jiné ústřední orgány (ministerstva - bez MK!)</t>
    </r>
  </si>
  <si>
    <t>8. Státní fond kultury</t>
  </si>
  <si>
    <r>
      <t xml:space="preserve">7.  </t>
    </r>
    <r>
      <rPr>
        <sz val="10"/>
        <rFont val="Arial CE"/>
        <family val="0"/>
      </rPr>
      <t>Státní fond kultury</t>
    </r>
  </si>
  <si>
    <t xml:space="preserve">                                             ROZPOČET  PROJEKTU</t>
  </si>
  <si>
    <t>Grantový okruh č. 7: Odborné periodické publikace</t>
  </si>
  <si>
    <t>Název periodika:</t>
  </si>
  <si>
    <t>Tištěná periodika</t>
  </si>
  <si>
    <t>Počet vydaných čísel za rok</t>
  </si>
  <si>
    <t>Počet stran jednoho čísla</t>
  </si>
  <si>
    <t>Počet rukopisných normostran textu 1 čísla (ns = 1 800 znaků)</t>
  </si>
  <si>
    <t xml:space="preserve">Náklad časopisu   </t>
  </si>
  <si>
    <t>Prodejní cena (Kč)</t>
  </si>
  <si>
    <t>Formát (mm)</t>
  </si>
  <si>
    <r>
      <t>Počet volně prodaných výtisků (prodej včetně starších čísel=nemáme remitendu</t>
    </r>
    <r>
      <rPr>
        <sz val="10"/>
        <rFont val="Arial CE"/>
        <family val="0"/>
      </rPr>
      <t>)</t>
    </r>
  </si>
  <si>
    <t>Počet předplatitelů</t>
  </si>
  <si>
    <t>Počet zdarma distribuovaných výtisků</t>
  </si>
  <si>
    <t>Remitenda (à 1 číslo)</t>
  </si>
  <si>
    <t>Internetová periodika</t>
  </si>
  <si>
    <t>Počet unikátních návštěvníků / měsíční průměr</t>
  </si>
  <si>
    <t>Periodicita / Aktualizace web. stránek</t>
  </si>
  <si>
    <t>Rozsah - počet nových ruk. stran / měsíční průměr</t>
  </si>
  <si>
    <t>Počet načtených stránek / měsíční průměr</t>
  </si>
  <si>
    <t xml:space="preserve"> NÁKLADY NA PROJEKT</t>
  </si>
  <si>
    <r>
      <t xml:space="preserve">1. Provozní náklady (administrativa) </t>
    </r>
    <r>
      <rPr>
        <sz val="10"/>
        <rFont val="Arial CE"/>
        <family val="0"/>
      </rPr>
      <t>celkem</t>
    </r>
  </si>
  <si>
    <t xml:space="preserve">    z toho: mzdy provozních zaměstnanců  a OON, vč. pojištění</t>
  </si>
  <si>
    <t xml:space="preserve">               kancelářské potřeby a drobný materiál, kopírování</t>
  </si>
  <si>
    <t xml:space="preserve">               spoje (poštovné, telefony, internet apod. včetně  distribuce abonentům)                                                                                  </t>
  </si>
  <si>
    <t xml:space="preserve">               cestovné</t>
  </si>
  <si>
    <t xml:space="preserve">               ostatní náklady (účetnictví)</t>
  </si>
  <si>
    <t>2. Tisk a výroba</t>
  </si>
  <si>
    <t xml:space="preserve">3. Propagace </t>
  </si>
  <si>
    <r>
      <t>4. Odměny za redakční práce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(včetně daňových odvodů) celkem</t>
    </r>
  </si>
  <si>
    <t xml:space="preserve">    z toho: mzdy zaměstnanců (redakce) vč. pojištění</t>
  </si>
  <si>
    <t xml:space="preserve">               smlouvy (o dílo, licenční poplatky za fotografie)</t>
  </si>
  <si>
    <r>
      <t xml:space="preserve">               OON </t>
    </r>
    <r>
      <rPr>
        <sz val="10"/>
        <rFont val="Arial CE"/>
        <family val="2"/>
      </rPr>
      <t>(DPP a DPČ), včetně daňových odvodů</t>
    </r>
  </si>
  <si>
    <t xml:space="preserve">               faktury</t>
  </si>
  <si>
    <t>5. Autorské poplatky</t>
  </si>
  <si>
    <t>6. Programování, databáze</t>
  </si>
  <si>
    <t>7. Webhosting</t>
  </si>
  <si>
    <t>8. Ostatní náklady související s projektem (specifikujte)</t>
  </si>
  <si>
    <t>A. CELKOVÉ NÁKLADY NA PROJEKT</t>
  </si>
  <si>
    <r>
      <t xml:space="preserve">    z toho: </t>
    </r>
    <r>
      <rPr>
        <sz val="10"/>
        <rFont val="Arial CE"/>
        <family val="0"/>
      </rPr>
      <t>volný prodej</t>
    </r>
  </si>
  <si>
    <t xml:space="preserve">                předplatné</t>
  </si>
  <si>
    <t xml:space="preserve">1.  Vlastní finanční vklad žadatele </t>
  </si>
  <si>
    <t>3.  Příjmy z inzerce</t>
  </si>
  <si>
    <t>9.  Zahraniční zdroje (např. programy EU, ambasády, kult.centra)</t>
  </si>
  <si>
    <t xml:space="preserve">10. Ostatní zdroje krytí </t>
  </si>
  <si>
    <t>B. PŘÍJMY CELKEM</t>
  </si>
  <si>
    <t>Přepočet požadované dotace na 1 číslo</t>
  </si>
  <si>
    <t>Přepočet požadované dotace na 1 rukopisnou stranu</t>
  </si>
  <si>
    <r>
      <t xml:space="preserve">2. Nájmy související s realizací projektu </t>
    </r>
    <r>
      <rPr>
        <sz val="10"/>
        <rFont val="Arial CE"/>
        <family val="0"/>
      </rPr>
      <t>celkem</t>
    </r>
    <r>
      <rPr>
        <b/>
        <sz val="10"/>
        <rFont val="Arial CE"/>
        <family val="0"/>
      </rPr>
      <t xml:space="preserve">  
    </t>
    </r>
  </si>
  <si>
    <r>
      <t>C. PŘÍJMY Z REALIZACE PROJEKTU</t>
    </r>
    <r>
      <rPr>
        <b/>
        <sz val="10"/>
        <color indexed="10"/>
        <rFont val="Arial CE"/>
        <family val="0"/>
      </rPr>
      <t>)**</t>
    </r>
  </si>
  <si>
    <r>
      <t>6.</t>
    </r>
    <r>
      <rPr>
        <sz val="10"/>
        <rFont val="Arial CE"/>
        <family val="0"/>
      </rPr>
      <t xml:space="preserve">  orgány samosprávy (město, měst. část, kraj) </t>
    </r>
    <r>
      <rPr>
        <sz val="10"/>
        <color indexed="10"/>
        <rFont val="Arial CE"/>
        <family val="0"/>
      </rPr>
      <t>)***</t>
    </r>
  </si>
  <si>
    <t xml:space="preserve">                zvuk </t>
  </si>
  <si>
    <t xml:space="preserve">               ostatní (specifikujte)</t>
  </si>
  <si>
    <t xml:space="preserve">    (počet představení celkem:        )</t>
  </si>
  <si>
    <t>PŘÍJMY Z REALIZACE PROJEKTU</t>
  </si>
  <si>
    <r>
      <t xml:space="preserve">3. Honoráře umělců </t>
    </r>
    <r>
      <rPr>
        <sz val="10"/>
        <rFont val="Arial CE"/>
        <family val="2"/>
      </rPr>
      <t>včetně daňových odvodů celkem (specifikujte)</t>
    </r>
  </si>
  <si>
    <t xml:space="preserve">    (průměrná cena 1 vstupenky:      Kč) - uveďte</t>
  </si>
  <si>
    <t xml:space="preserve">    (počet představení:       ) - uveďte</t>
  </si>
  <si>
    <t xml:space="preserve">    (počet prodaných vstupenek celkem:     ) - uveďte</t>
  </si>
  <si>
    <r>
      <t>C. PŘÍJMY Z REALIZACE PROJEKTU</t>
    </r>
    <r>
      <rPr>
        <b/>
        <sz val="10"/>
        <color indexed="10"/>
        <rFont val="Arial CE"/>
        <family val="0"/>
      </rPr>
      <t>)*</t>
    </r>
  </si>
  <si>
    <t>)* rozpočtový formulář musí vykazovat příjmy z realizace projektu; pokud to povaha projektu vylučuje,</t>
  </si>
  <si>
    <r>
      <t xml:space="preserve">6.  orgány samosprávy (např. obec, město, měst. část, kraj) </t>
    </r>
    <r>
      <rPr>
        <sz val="10"/>
        <color indexed="10"/>
        <rFont val="Arial CE"/>
        <family val="0"/>
      </rPr>
      <t>)**</t>
    </r>
  </si>
  <si>
    <t>)** položka musí být vyplněna - uveďte částku, o niž bylo nebo bude žádáno; pokud povaha projektu</t>
  </si>
  <si>
    <t xml:space="preserve">    (počet míst na jedno představení:      ) - uveďte</t>
  </si>
  <si>
    <t xml:space="preserve">    (počet repríz:    ) - uveďte</t>
  </si>
  <si>
    <r>
      <t>D. PŘÍJMY Z REALIZACE PROJEKTU</t>
    </r>
    <r>
      <rPr>
        <b/>
        <sz val="10"/>
        <color indexed="10"/>
        <rFont val="Arial CE"/>
        <family val="0"/>
      </rPr>
      <t>)*</t>
    </r>
  </si>
  <si>
    <t>)* rozpočtový formulář musí vykazovat příjmy z realizace projektu; pokud to povaha projektu</t>
  </si>
  <si>
    <r>
      <t>6.</t>
    </r>
    <r>
      <rPr>
        <sz val="10"/>
        <rFont val="Arial CE"/>
        <family val="0"/>
      </rPr>
      <t xml:space="preserve">  orgány samosprávy (např. obec, město, měst.část, kraj)</t>
    </r>
    <r>
      <rPr>
        <sz val="10"/>
        <color indexed="10"/>
        <rFont val="Arial CE"/>
        <family val="0"/>
      </rPr>
      <t>)**</t>
    </r>
  </si>
  <si>
    <t xml:space="preserve">)** položka musí být vyplněna - uveďte částku, o niž bylo nebo bude žádáno; pokud povaha </t>
  </si>
  <si>
    <t xml:space="preserve">    uveďte zdůvodnění: (zde)</t>
  </si>
  <si>
    <t xml:space="preserve">   vylučuje, uveďte zdůvodnění: (zde)</t>
  </si>
  <si>
    <r>
      <t xml:space="preserve">   </t>
    </r>
    <r>
      <rPr>
        <sz val="10"/>
        <color indexed="10"/>
        <rFont val="Arial CE"/>
        <family val="0"/>
      </rPr>
      <t>uveďte zdůvodnění: (zde)</t>
    </r>
  </si>
  <si>
    <t xml:space="preserve">     zdůvodnění: (zde)</t>
  </si>
  <si>
    <t xml:space="preserve">    vylučuje, uveďte zdůvodnění: (zde)</t>
  </si>
  <si>
    <t xml:space="preserve">      uveďte zdůvodnění: (zde)</t>
  </si>
  <si>
    <r>
      <t xml:space="preserve">   </t>
    </r>
    <r>
      <rPr>
        <sz val="10"/>
        <rFont val="Arial CE"/>
        <family val="2"/>
      </rPr>
      <t xml:space="preserve"> (předpokládaný počet účastníků:        ) - uveďte</t>
    </r>
  </si>
  <si>
    <r>
      <t xml:space="preserve">    </t>
    </r>
    <r>
      <rPr>
        <sz val="10"/>
        <rFont val="Arial CE"/>
        <family val="2"/>
      </rPr>
      <t>(výše účastnického poplatku:      Kč) - uveďte</t>
    </r>
  </si>
  <si>
    <r>
      <t>C. PŘÍJMY Z REALIZACE PROJEKTU</t>
    </r>
    <r>
      <rPr>
        <b/>
        <sz val="10"/>
        <color indexed="10"/>
        <rFont val="Arial CE"/>
        <family val="0"/>
      </rPr>
      <t>)*</t>
    </r>
    <r>
      <rPr>
        <b/>
        <sz val="10"/>
        <rFont val="Arial CE"/>
        <family val="2"/>
      </rPr>
      <t xml:space="preserve">                                           </t>
    </r>
  </si>
  <si>
    <r>
      <t>6.</t>
    </r>
    <r>
      <rPr>
        <sz val="10"/>
        <rFont val="Arial CE"/>
        <family val="0"/>
      </rPr>
      <t xml:space="preserve"> orgány samosprávy (obec, město, měst. část, kraj) </t>
    </r>
    <r>
      <rPr>
        <sz val="10"/>
        <color indexed="10"/>
        <rFont val="Arial CE"/>
        <family val="0"/>
      </rPr>
      <t>)**</t>
    </r>
  </si>
  <si>
    <t>)* rozpočtový formulář musí vykazovat příjmy z realizace projektu; pokud to povaha</t>
  </si>
  <si>
    <t xml:space="preserve">   projektu vylučuje, uveďte zdůvodnění: (zde)</t>
  </si>
  <si>
    <t>)** položka musí být vyplněna - uveďte částku, o niž bylo nebo bude žádáno;</t>
  </si>
  <si>
    <t xml:space="preserve">    u územní samosprávy, uveďte zdůvodnění: (zde)</t>
  </si>
  <si>
    <t xml:space="preserve">    (počet míst na 1 akci:     ) - uveďte</t>
  </si>
  <si>
    <t xml:space="preserve">    (počet akcí:      ) - uveďte</t>
  </si>
  <si>
    <r>
      <t>6.</t>
    </r>
    <r>
      <rPr>
        <sz val="10"/>
        <rFont val="Arial CE"/>
        <family val="0"/>
      </rPr>
      <t xml:space="preserve">  orgány samosprávy (obec, město, měst.část, kraj)</t>
    </r>
    <r>
      <rPr>
        <sz val="10"/>
        <color indexed="10"/>
        <rFont val="Arial CE"/>
        <family val="0"/>
      </rPr>
      <t>)**</t>
    </r>
  </si>
  <si>
    <t xml:space="preserve">   uveďte zdůvodnění: (zde)</t>
  </si>
  <si>
    <t xml:space="preserve">)** položka musí být vyplněna - uveďte částku, o niž bylo nebo bude požádáno; pokud povaha projektu </t>
  </si>
  <si>
    <t>umělecké honoráře vč. OON:</t>
  </si>
  <si>
    <t>další náklady vč. OON:</t>
  </si>
  <si>
    <t>mzdy*)  bez OON:</t>
  </si>
  <si>
    <t xml:space="preserve">)* rozpočtový formulář musí vykazovat příjmy z realizace projektu; pokud to povaha projektu vylučuje, </t>
  </si>
  <si>
    <t>H. DOTACI POŽADUJI ROZDĚLIT TAKTO:</t>
  </si>
  <si>
    <t>*) požadavek na mzdy stálých zaměstnanců uplatňují pouze subjekty s celoroční činností</t>
  </si>
  <si>
    <t xml:space="preserve">*) požadavek na mzdy stálých zaměstnanců uplatňují pouze subjekty s celoroční činností </t>
  </si>
  <si>
    <t>*) požadavek na mzdy stálých zaměstnanců uplatňují pouze subjekty s celoroční činností.</t>
  </si>
  <si>
    <t>mzdy  bez OON:</t>
  </si>
  <si>
    <t xml:space="preserve">               materiál nesouvisející s uměleckou tvorbou</t>
  </si>
  <si>
    <t xml:space="preserve">    z toho: tištěná propagace (plakáty, letáky atp.)</t>
  </si>
  <si>
    <t xml:space="preserve">               rozhlas, TV</t>
  </si>
  <si>
    <t xml:space="preserve">               pronájem prostor jinde</t>
  </si>
  <si>
    <r>
      <t xml:space="preserve">4. jiné příjmy z projektu  </t>
    </r>
    <r>
      <rPr>
        <sz val="10"/>
        <rFont val="Arial CE"/>
        <family val="0"/>
      </rPr>
      <t>(specifikujte)</t>
    </r>
  </si>
  <si>
    <t>3. příjmy z pronájmů</t>
  </si>
  <si>
    <t xml:space="preserve">    (ostatní pronájmy)</t>
  </si>
  <si>
    <t>ad C3: Seznam rezidenčních subjektů:</t>
  </si>
  <si>
    <t xml:space="preserve">ad C3: Seznam nerezidenčních subjektů: </t>
  </si>
  <si>
    <t xml:space="preserve">    z toho: pronájem prostor v místě trvalého působení</t>
  </si>
  <si>
    <t>)** položka musí být vyplněna - uveďte částku, o niž bylo nebo bude žádáno; pokud povaha</t>
  </si>
  <si>
    <r>
      <t>6.</t>
    </r>
    <r>
      <rPr>
        <sz val="10"/>
        <rFont val="Arial CE"/>
        <family val="0"/>
      </rPr>
      <t xml:space="preserve">  orgány samosprávy (obec, město, měst. část, kraj)</t>
    </r>
    <r>
      <rPr>
        <sz val="10"/>
        <color indexed="10"/>
        <rFont val="Arial CE"/>
        <family val="0"/>
      </rPr>
      <t>)**</t>
    </r>
  </si>
  <si>
    <t>)* rozpočet musí vykazovat příjmy z realizace projektu (pokud to povaha projektu vylučuje, uveďte zdůvodnění: zde)</t>
  </si>
  <si>
    <t xml:space="preserve">)** položka musí být vyplněna (uveďte částku, o kterou bylo nebo bude požádáno - pokud povaha projektu vylučuje </t>
  </si>
  <si>
    <t xml:space="preserve">    pokud povaha projektu vylučuje podat žádost o finanční participaci pro r. 2022</t>
  </si>
  <si>
    <t xml:space="preserve">     projektu vylučuje podat žádost o finanční participaci pro rok 2022 u územní samosprávy,</t>
  </si>
  <si>
    <t xml:space="preserve">     vylučuje podat žádost o finanční participaci pro rok 2022 u územní samosprávy, uveďte</t>
  </si>
  <si>
    <t xml:space="preserve">    projektu vylučuje podat žádost o finanční participaci pro rok 2022 u územní samosprávy,</t>
  </si>
  <si>
    <t>r. 2023</t>
  </si>
  <si>
    <t xml:space="preserve">     vylučuje podat žádost o finanční participaci pro rok 2022 u územní samosprávy, uveďte důvod: (zde)</t>
  </si>
  <si>
    <t>s reprízami 
v r. 2023</t>
  </si>
  <si>
    <t>údaje se vykazují za 1 reprízu v r. 2023</t>
  </si>
  <si>
    <t>skutečnost               roku 2021</t>
  </si>
  <si>
    <t>Grantový okruh č. 8a: Odborná neperiodická publikace - vydání v roce 2023</t>
  </si>
  <si>
    <t xml:space="preserve">     z toho - barter</t>
  </si>
  <si>
    <t xml:space="preserve">     z toho - dar</t>
  </si>
  <si>
    <t>s reprízami 
v r.2023</t>
  </si>
  <si>
    <r>
      <t xml:space="preserve">11. </t>
    </r>
    <r>
      <rPr>
        <sz val="10"/>
        <rFont val="Arial CE"/>
        <family val="0"/>
      </rPr>
      <t xml:space="preserve"> ostatní zdroje krytí (specifikujte)</t>
    </r>
  </si>
  <si>
    <r>
      <t xml:space="preserve">9.  </t>
    </r>
    <r>
      <rPr>
        <sz val="10"/>
        <rFont val="Arial CE"/>
        <family val="0"/>
      </rPr>
      <t>EHP a Norské fondy</t>
    </r>
  </si>
  <si>
    <r>
      <t xml:space="preserve">8.  </t>
    </r>
    <r>
      <rPr>
        <sz val="10"/>
        <rFont val="Arial CE"/>
        <family val="0"/>
      </rPr>
      <t>Nadace, nadační fondy</t>
    </r>
  </si>
  <si>
    <r>
      <t xml:space="preserve">10.  </t>
    </r>
    <r>
      <rPr>
        <sz val="10"/>
        <rFont val="Arial CE"/>
        <family val="0"/>
      </rPr>
      <t>zahraniční zdroje (např. programy EU, ambasády)</t>
    </r>
  </si>
  <si>
    <r>
      <t xml:space="preserve">4. Ostatní osobní náklady </t>
    </r>
    <r>
      <rPr>
        <sz val="10"/>
        <rFont val="Arial CE"/>
        <family val="2"/>
      </rPr>
      <t>(dohody o provedení práce, dohody 
    o pracovní činnosti), včetně daňových odvodů (specifikujte):</t>
    </r>
  </si>
  <si>
    <r>
      <rPr>
        <b/>
        <sz val="10"/>
        <color indexed="17"/>
        <rFont val="Arial"/>
        <family val="2"/>
      </rPr>
      <t>Tipy:</t>
    </r>
    <r>
      <rPr>
        <sz val="10"/>
        <color indexed="17"/>
        <rFont val="Arial"/>
        <family val="2"/>
      </rPr>
      <t xml:space="preserve"> Lze přiložit podrobnější položkový rozpočet, případně rozpočet opatřit komentářem</t>
    </r>
  </si>
  <si>
    <r>
      <rPr>
        <b/>
        <sz val="10"/>
        <color indexed="10"/>
        <rFont val="Arial"/>
        <family val="2"/>
      </rPr>
      <t xml:space="preserve">Upozornění: </t>
    </r>
    <r>
      <rPr>
        <sz val="10"/>
        <color indexed="10"/>
        <rFont val="Arial"/>
        <family val="2"/>
      </rPr>
      <t>Rozpočet projektu posuzuje komise na základě jeho přiměřenosti, kterou lze posoudit jen tehdy, když je rozpočet dostatečně transparentní a podrobný (doporučujeme rozepsat jednotlivé položky)</t>
    </r>
  </si>
  <si>
    <t xml:space="preserve">Předpokládáný prostor pro prezentaci projektu: </t>
  </si>
  <si>
    <t xml:space="preserve">         z toho: smlouva o reklamě</t>
  </si>
  <si>
    <t xml:space="preserve">         z toho: dar</t>
  </si>
  <si>
    <t xml:space="preserve">         z toho: barter</t>
  </si>
  <si>
    <t>8.  Nadace, nadační fondy</t>
  </si>
  <si>
    <t>9.  EHP a Norské fondy</t>
  </si>
  <si>
    <t>10. zahraniční zdroje (nař. programy EU, ambasády)</t>
  </si>
  <si>
    <t>11. ostatní zdroje krytí (specifikujte)</t>
  </si>
  <si>
    <t>Celkový počet repríz v r. 2023:</t>
  </si>
  <si>
    <r>
      <t xml:space="preserve">   </t>
    </r>
    <r>
      <rPr>
        <sz val="10"/>
        <rFont val="Arial CE"/>
        <family val="0"/>
      </rPr>
      <t xml:space="preserve">   z toho - smlouva o reklamě</t>
    </r>
  </si>
  <si>
    <t xml:space="preserve">      z toho - dar</t>
  </si>
  <si>
    <t xml:space="preserve">      z toho - barter</t>
  </si>
  <si>
    <r>
      <t xml:space="preserve">11. </t>
    </r>
    <r>
      <rPr>
        <sz val="10"/>
        <rFont val="Arial CE"/>
        <family val="0"/>
      </rPr>
      <t>Ostatní zdroje krytí (specifikujte)</t>
    </r>
  </si>
  <si>
    <t xml:space="preserve">               energie (plyn, elektřina,vodné, stočné, popelnice atd.</t>
  </si>
  <si>
    <r>
      <t>3. Náklady na umělce a produkci</t>
    </r>
    <r>
      <rPr>
        <sz val="10"/>
        <rFont val="Arial CE"/>
        <family val="2"/>
      </rPr>
      <t xml:space="preserve"> (honoráře, DPP, DPČ vč. odvodů) </t>
    </r>
    <r>
      <rPr>
        <sz val="10"/>
        <rFont val="Arial CE"/>
        <family val="0"/>
      </rPr>
      <t>celkem</t>
    </r>
  </si>
  <si>
    <r>
      <t xml:space="preserve">8. Ostatní náklady související s projektem </t>
    </r>
    <r>
      <rPr>
        <sz val="10"/>
        <rFont val="Arial CE"/>
        <family val="0"/>
      </rPr>
      <t>celkem</t>
    </r>
  </si>
  <si>
    <t xml:space="preserve">      z toho - smlouva o reklamě</t>
  </si>
  <si>
    <r>
      <t xml:space="preserve"> </t>
    </r>
    <r>
      <rPr>
        <sz val="10"/>
        <rFont val="Arial CE"/>
        <family val="0"/>
      </rPr>
      <t xml:space="preserve">     z toho - dar</t>
    </r>
  </si>
  <si>
    <r>
      <t xml:space="preserve">10. </t>
    </r>
    <r>
      <rPr>
        <sz val="10"/>
        <rFont val="Arial CE"/>
        <family val="0"/>
      </rPr>
      <t>zahraniční zdroje (např. programy EU, ambasády)</t>
    </r>
  </si>
  <si>
    <r>
      <t xml:space="preserve">11.   </t>
    </r>
    <r>
      <rPr>
        <sz val="10"/>
        <rFont val="Arial CE"/>
        <family val="2"/>
      </rPr>
      <t>ostatní zdroje krytí (specifikujte)</t>
    </r>
  </si>
  <si>
    <t>r. 2024</t>
  </si>
  <si>
    <t xml:space="preserve">    PŘÍJMY ZA ROKY 2023 A 2024 CELKEM</t>
  </si>
  <si>
    <t>Grantový okruh č. 8b: Odborná neperiodická publikace - vydání v roce 2024</t>
  </si>
  <si>
    <t xml:space="preserve">               energie (plyn, elektřina,vodné, stočné, popelnice atd.)           </t>
  </si>
  <si>
    <r>
      <t xml:space="preserve">2. Nájmy související s realizací projektu </t>
    </r>
    <r>
      <rPr>
        <sz val="10"/>
        <rFont val="Arial CE"/>
        <family val="0"/>
      </rPr>
      <t>celkem</t>
    </r>
    <r>
      <rPr>
        <b/>
        <sz val="10"/>
        <rFont val="Arial CE"/>
        <family val="0"/>
      </rPr>
      <t xml:space="preserve"> </t>
    </r>
  </si>
  <si>
    <r>
      <t xml:space="preserve">8. Ostatní náklady související s projektem </t>
    </r>
    <r>
      <rPr>
        <sz val="10"/>
        <rFont val="Arial CE"/>
        <family val="0"/>
      </rPr>
      <t>celkem</t>
    </r>
  </si>
  <si>
    <t xml:space="preserve">      podat žádost o finanční participaci pro rok 2022 u územní samosprávy, uveďte zdůvodnění: zde)</t>
  </si>
  <si>
    <t xml:space="preserve">    (od rezidenčních subjektů, počet:     ; seznam uveďte v řádku č. 128)</t>
  </si>
  <si>
    <t xml:space="preserve">    (od nerezidenčních subjektů, počet:      ; seznam uveďte v řádku č. 130)</t>
  </si>
  <si>
    <r>
      <t xml:space="preserve">8.  </t>
    </r>
    <r>
      <rPr>
        <sz val="10"/>
        <rFont val="Arial CE"/>
        <family val="0"/>
      </rPr>
      <t>n</t>
    </r>
    <r>
      <rPr>
        <sz val="10"/>
        <rFont val="Arial CE"/>
        <family val="2"/>
      </rPr>
      <t>adace, nadašní fondy</t>
    </r>
  </si>
  <si>
    <r>
      <t xml:space="preserve">9. </t>
    </r>
    <r>
      <rPr>
        <sz val="10"/>
        <rFont val="Arial CE"/>
        <family val="0"/>
      </rPr>
      <t>EHP a Norské fondy</t>
    </r>
  </si>
  <si>
    <r>
      <t xml:space="preserve">11. </t>
    </r>
    <r>
      <rPr>
        <sz val="10"/>
        <rFont val="Arial CE"/>
        <family val="2"/>
      </rPr>
      <t>ostatní zdroje krytí (specifikujte)</t>
    </r>
  </si>
  <si>
    <t xml:space="preserve">Šedá políčka obsahují vzorce. </t>
  </si>
  <si>
    <r>
      <t>4. Ostatní osobní náklady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(DPP, DPČ včetně daňových odvodů (specifikujte):</t>
    </r>
  </si>
  <si>
    <r>
      <t xml:space="preserve">7. </t>
    </r>
    <r>
      <rPr>
        <sz val="10"/>
        <rFont val="Arial CE"/>
        <family val="0"/>
      </rPr>
      <t>Státní fond kultury</t>
    </r>
  </si>
  <si>
    <r>
      <t xml:space="preserve">8. </t>
    </r>
    <r>
      <rPr>
        <sz val="10"/>
        <rFont val="Arial CE"/>
        <family val="0"/>
      </rPr>
      <t>Nadace, nadační fondy</t>
    </r>
  </si>
  <si>
    <r>
      <t xml:space="preserve">9. </t>
    </r>
    <r>
      <rPr>
        <sz val="10"/>
        <rFont val="Arial CE"/>
        <family val="0"/>
      </rPr>
      <t>EHP a Norské fondy</t>
    </r>
  </si>
  <si>
    <r>
      <t xml:space="preserve">10. </t>
    </r>
    <r>
      <rPr>
        <sz val="10"/>
        <rFont val="Arial CE"/>
        <family val="2"/>
      </rPr>
      <t>zahraniční zdroje (např. programy EU, ambasády)</t>
    </r>
  </si>
  <si>
    <r>
      <t xml:space="preserve">11. </t>
    </r>
    <r>
      <rPr>
        <sz val="10"/>
        <rFont val="Arial CE"/>
        <family val="0"/>
      </rPr>
      <t>ostatní zdroje krytí (specifikujte)</t>
    </r>
  </si>
  <si>
    <t>I. Z prodeje časopisu</t>
  </si>
  <si>
    <t>II. Další zdroje krytí projektu</t>
  </si>
  <si>
    <t>2.  Sponzoři celkem</t>
  </si>
  <si>
    <t xml:space="preserve">     z toho  - smlouva o reklamě</t>
  </si>
  <si>
    <t>4. Dary</t>
  </si>
  <si>
    <t>5.  Dotace města/obce (příp. městské části)</t>
  </si>
  <si>
    <t>6.  Dotace kraje</t>
  </si>
  <si>
    <t>7.  Jiné útvary MK (odbory či oddělení) - specifikujte</t>
  </si>
  <si>
    <t>8.  Jiné ústřední orgány (ministerstva - bez MK)</t>
  </si>
  <si>
    <t>9.  Státní fond kultury</t>
  </si>
  <si>
    <t>11. EHP a Norské fondy</t>
  </si>
  <si>
    <t>10. Nadace, nadační fondy</t>
  </si>
  <si>
    <r>
      <t>Požadovaná výše dotace:</t>
    </r>
    <r>
      <rPr>
        <b/>
        <sz val="10"/>
        <rFont val="Arial CE"/>
        <family val="0"/>
      </rPr>
      <t xml:space="preserve"> 1. </t>
    </r>
    <r>
      <rPr>
        <sz val="10"/>
        <rFont val="Arial CE"/>
        <family val="0"/>
      </rPr>
      <t xml:space="preserve">nesmí být vyšší než bod C
                                         </t>
    </r>
    <r>
      <rPr>
        <b/>
        <sz val="10"/>
        <rFont val="Arial CE"/>
        <family val="0"/>
      </rPr>
      <t xml:space="preserve"> 2. </t>
    </r>
    <r>
      <rPr>
        <sz val="10"/>
        <rFont val="Arial CE"/>
        <family val="0"/>
      </rPr>
      <t>do 90 %</t>
    </r>
    <r>
      <rPr>
        <sz val="10"/>
        <rFont val="Arial CE"/>
        <family val="2"/>
      </rPr>
      <t xml:space="preserve"> rozpočtovaných nákladů)</t>
    </r>
  </si>
  <si>
    <t>F. ROZDÍL MEZI PŘÍJMY A NÁKLADY (B-E)</t>
  </si>
  <si>
    <t xml:space="preserve">C. ROZDÍL MEZI PŔÍJMY A NÁKLADY  (A-B) </t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</si>
  <si>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</si>
  <si>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0"/>
      </rPr>
      <t xml:space="preserve">  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</si>
  <si>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0"/>
      </rPr>
      <t xml:space="preserve"> 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</si>
  <si>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t>G. ROZDÍL MEZI PŘÍJMY A NÁKLADY (C-F)</t>
  </si>
  <si>
    <r>
      <t xml:space="preserve">H.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G
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</si>
  <si>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sz val="10"/>
        <rFont val="Arial CE"/>
        <family val="0"/>
      </rPr>
      <t xml:space="preserve">POŽADOVANÁ VÝŠE DOTACE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</si>
  <si>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 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</si>
  <si>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>3.</t>
    </r>
    <r>
      <rPr>
        <sz val="10"/>
        <rFont val="Arial CE"/>
        <family val="0"/>
      </rPr>
      <t xml:space="preserve"> Ostatní osobní náklady</t>
    </r>
    <r>
      <rPr>
        <sz val="10"/>
        <rFont val="Arial CE"/>
        <family val="2"/>
      </rPr>
      <t xml:space="preserve"> (DPP, DPČ včetně daňových odvodů (specifikujte)</t>
    </r>
  </si>
  <si>
    <r>
      <t xml:space="preserve">      </t>
    </r>
    <r>
      <rPr>
        <sz val="10"/>
        <rFont val="Arial CE"/>
        <family val="0"/>
      </rPr>
      <t>z toho - smlouva o reklamě</t>
    </r>
  </si>
  <si>
    <r>
      <t xml:space="preserve">      </t>
    </r>
    <r>
      <rPr>
        <sz val="10"/>
        <rFont val="Arial CE"/>
        <family val="0"/>
      </rPr>
      <t>z toho - dar</t>
    </r>
  </si>
  <si>
    <r>
      <t xml:space="preserve">6. </t>
    </r>
    <r>
      <rPr>
        <sz val="10"/>
        <rFont val="Arial CE"/>
        <family val="0"/>
      </rPr>
      <t>orgány samosprávy (obec, město, kraj)</t>
    </r>
  </si>
  <si>
    <r>
      <t>7.</t>
    </r>
    <r>
      <rPr>
        <sz val="10"/>
        <rFont val="Arial CE"/>
        <family val="0"/>
      </rPr>
      <t xml:space="preserve"> Státní fond kultury</t>
    </r>
  </si>
  <si>
    <r>
      <t xml:space="preserve">8. </t>
    </r>
    <r>
      <rPr>
        <sz val="10"/>
        <rFont val="Arial CE"/>
        <family val="0"/>
      </rPr>
      <t>nadace, nadační fondy</t>
    </r>
  </si>
  <si>
    <r>
      <t xml:space="preserve">10. </t>
    </r>
    <r>
      <rPr>
        <sz val="10"/>
        <rFont val="Arial CE"/>
        <family val="0"/>
      </rPr>
      <t xml:space="preserve"> zahraniční zdroje (např. programy EU, ambasády aj.)</t>
    </r>
  </si>
  <si>
    <r>
      <t xml:space="preserve">11.  </t>
    </r>
    <r>
      <rPr>
        <sz val="10"/>
        <rFont val="Arial CE"/>
        <family val="2"/>
      </rPr>
      <t>statní zdroje krytí (specifikujte)</t>
    </r>
  </si>
  <si>
    <r>
      <t xml:space="preserve">G. </t>
    </r>
    <r>
      <rPr>
        <b/>
        <u val="single"/>
        <sz val="10"/>
        <rFont val="Arial CE"/>
        <family val="0"/>
      </rPr>
      <t xml:space="preserve">POŽADOVANÁ VÝŠE DOTACE NA ROK 2023
</t>
    </r>
    <r>
      <rPr>
        <b/>
        <sz val="10"/>
        <rFont val="Arial CE"/>
        <family val="0"/>
      </rPr>
      <t xml:space="preserve">                            1. </t>
    </r>
    <r>
      <rPr>
        <sz val="10"/>
        <rFont val="Arial CE"/>
        <family val="0"/>
      </rPr>
      <t xml:space="preserve">nesmí být vyšší než bod F
                           </t>
    </r>
    <r>
      <rPr>
        <b/>
        <sz val="10"/>
        <rFont val="Arial CE"/>
        <family val="0"/>
      </rPr>
      <t xml:space="preserve">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nákladů)</t>
    </r>
  </si>
  <si>
    <r>
      <t>4.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Ostatní osobní náklady </t>
    </r>
    <r>
      <rPr>
        <sz val="10"/>
        <rFont val="Arial CE"/>
        <family val="0"/>
      </rPr>
      <t>celkem</t>
    </r>
    <r>
      <rPr>
        <sz val="10"/>
        <rFont val="Arial CE"/>
        <family val="2"/>
      </rPr>
      <t xml:space="preserve"> (DPP, DPČ včetně daňových odvodů (specifikujte)</t>
    </r>
  </si>
  <si>
    <t>8. nadace, nadační fondy</t>
  </si>
  <si>
    <t>9. EHP a Norské fondy</t>
  </si>
  <si>
    <t>10. zahraniční zdroje (např. programy EU, ambasády)</t>
  </si>
  <si>
    <t>11. ostatní zdroje (specifikujte)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</si>
</sst>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  <numFmt numFmtId="170" formatCode="[$¥€-2]\ #\ ##,000_);[Red]\([$€-2]\ #\ ##,000\)"/>
    <numFmt numFmtId="171" formatCode="[$-405]dddd\ d\.\ mmmm\ yyyy"/>
  </numFmts>
  <fonts count="5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4" fillId="3" borderId="0" applyNumberFormat="0" applyBorder="0" applyAlignment="0" applyProtection="0"/>
    <xf numFmtId="0" fontId="36" fillId="4" borderId="0" applyNumberFormat="0" applyBorder="0" applyAlignment="0" applyProtection="0"/>
    <xf numFmtId="0" fontId="14" fillId="5" borderId="0" applyNumberFormat="0" applyBorder="0" applyAlignment="0" applyProtection="0"/>
    <xf numFmtId="0" fontId="36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14" fillId="3" borderId="0" applyNumberFormat="0" applyBorder="0" applyAlignment="0" applyProtection="0"/>
    <xf numFmtId="0" fontId="36" fillId="9" borderId="0" applyNumberFormat="0" applyBorder="0" applyAlignment="0" applyProtection="0"/>
    <xf numFmtId="0" fontId="14" fillId="10" borderId="0" applyNumberFormat="0" applyBorder="0" applyAlignment="0" applyProtection="0"/>
    <xf numFmtId="0" fontId="36" fillId="11" borderId="0" applyNumberFormat="0" applyBorder="0" applyAlignment="0" applyProtection="0"/>
    <xf numFmtId="0" fontId="14" fillId="7" borderId="0" applyNumberFormat="0" applyBorder="0" applyAlignment="0" applyProtection="0"/>
    <xf numFmtId="0" fontId="36" fillId="12" borderId="0" applyNumberFormat="0" applyBorder="0" applyAlignment="0" applyProtection="0"/>
    <xf numFmtId="0" fontId="14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5" borderId="0" applyNumberFormat="0" applyBorder="0" applyAlignment="0" applyProtection="0"/>
    <xf numFmtId="0" fontId="36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14" fillId="13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36" fillId="20" borderId="0" applyNumberFormat="0" applyBorder="0" applyAlignment="0" applyProtection="0"/>
    <xf numFmtId="0" fontId="14" fillId="16" borderId="0" applyNumberFormat="0" applyBorder="0" applyAlignment="0" applyProtection="0"/>
    <xf numFmtId="0" fontId="37" fillId="21" borderId="0" applyNumberFormat="0" applyBorder="0" applyAlignment="0" applyProtection="0"/>
    <xf numFmtId="0" fontId="15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5" borderId="0" applyNumberFormat="0" applyBorder="0" applyAlignment="0" applyProtection="0"/>
    <xf numFmtId="0" fontId="37" fillId="24" borderId="0" applyNumberFormat="0" applyBorder="0" applyAlignment="0" applyProtection="0"/>
    <xf numFmtId="0" fontId="15" fillId="16" borderId="0" applyNumberFormat="0" applyBorder="0" applyAlignment="0" applyProtection="0"/>
    <xf numFmtId="0" fontId="37" fillId="25" borderId="0" applyNumberFormat="0" applyBorder="0" applyAlignment="0" applyProtection="0"/>
    <xf numFmtId="0" fontId="15" fillId="13" borderId="0" applyNumberFormat="0" applyBorder="0" applyAlignment="0" applyProtection="0"/>
    <xf numFmtId="0" fontId="37" fillId="26" borderId="0" applyNumberFormat="0" applyBorder="0" applyAlignment="0" applyProtection="0"/>
    <xf numFmtId="0" fontId="15" fillId="22" borderId="0" applyNumberFormat="0" applyBorder="0" applyAlignment="0" applyProtection="0"/>
    <xf numFmtId="0" fontId="37" fillId="27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3" applyNumberFormat="0" applyAlignment="0" applyProtection="0"/>
    <xf numFmtId="0" fontId="18" fillId="3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23" fillId="1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3" borderId="11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34" borderId="0" applyNumberFormat="0" applyBorder="0" applyAlignment="0" applyProtection="0"/>
    <xf numFmtId="0" fontId="25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36" borderId="15" applyNumberFormat="0" applyAlignment="0" applyProtection="0"/>
    <xf numFmtId="0" fontId="27" fillId="16" borderId="16" applyNumberFormat="0" applyAlignment="0" applyProtection="0"/>
    <xf numFmtId="0" fontId="50" fillId="37" borderId="15" applyNumberFormat="0" applyAlignment="0" applyProtection="0"/>
    <xf numFmtId="0" fontId="28" fillId="38" borderId="16" applyNumberFormat="0" applyAlignment="0" applyProtection="0"/>
    <xf numFmtId="0" fontId="51" fillId="37" borderId="17" applyNumberFormat="0" applyAlignment="0" applyProtection="0"/>
    <xf numFmtId="0" fontId="29" fillId="38" borderId="18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5" fillId="22" borderId="0" applyNumberFormat="0" applyBorder="0" applyAlignment="0" applyProtection="0"/>
    <xf numFmtId="0" fontId="37" fillId="40" borderId="0" applyNumberFormat="0" applyBorder="0" applyAlignment="0" applyProtection="0"/>
    <xf numFmtId="0" fontId="15" fillId="41" borderId="0" applyNumberFormat="0" applyBorder="0" applyAlignment="0" applyProtection="0"/>
    <xf numFmtId="0" fontId="37" fillId="42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0" applyNumberFormat="0" applyBorder="0" applyAlignment="0" applyProtection="0"/>
    <xf numFmtId="0" fontId="15" fillId="45" borderId="0" applyNumberFormat="0" applyBorder="0" applyAlignment="0" applyProtection="0"/>
    <xf numFmtId="0" fontId="37" fillId="46" borderId="0" applyNumberFormat="0" applyBorder="0" applyAlignment="0" applyProtection="0"/>
    <xf numFmtId="0" fontId="15" fillId="22" borderId="0" applyNumberFormat="0" applyBorder="0" applyAlignment="0" applyProtection="0"/>
    <xf numFmtId="0" fontId="37" fillId="47" borderId="0" applyNumberFormat="0" applyBorder="0" applyAlignment="0" applyProtection="0"/>
    <xf numFmtId="0" fontId="15" fillId="48" borderId="0" applyNumberFormat="0" applyBorder="0" applyAlignment="0" applyProtection="0"/>
  </cellStyleXfs>
  <cellXfs count="592">
    <xf numFmtId="0" fontId="0" fillId="0" borderId="0" xfId="0" applyAlignment="1">
      <alignment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3" fontId="2" fillId="0" borderId="22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26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Continuous"/>
    </xf>
    <xf numFmtId="3" fontId="0" fillId="0" borderId="50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Continuous" wrapText="1"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45" xfId="0" applyFont="1" applyBorder="1" applyAlignment="1">
      <alignment wrapText="1"/>
    </xf>
    <xf numFmtId="3" fontId="1" fillId="0" borderId="22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" fillId="0" borderId="60" xfId="0" applyFont="1" applyBorder="1" applyAlignment="1">
      <alignment horizontal="centerContinuous"/>
    </xf>
    <xf numFmtId="0" fontId="3" fillId="0" borderId="6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0" fillId="0" borderId="6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63" xfId="0" applyFont="1" applyBorder="1" applyAlignment="1">
      <alignment/>
    </xf>
    <xf numFmtId="0" fontId="0" fillId="0" borderId="41" xfId="0" applyFont="1" applyBorder="1" applyAlignment="1">
      <alignment wrapText="1"/>
    </xf>
    <xf numFmtId="3" fontId="0" fillId="0" borderId="3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 wrapText="1"/>
    </xf>
    <xf numFmtId="0" fontId="3" fillId="0" borderId="23" xfId="0" applyFont="1" applyBorder="1" applyAlignment="1">
      <alignment horizontal="center"/>
    </xf>
    <xf numFmtId="3" fontId="0" fillId="0" borderId="31" xfId="0" applyNumberFormat="1" applyFont="1" applyBorder="1" applyAlignment="1">
      <alignment horizontal="center" wrapText="1"/>
    </xf>
    <xf numFmtId="0" fontId="3" fillId="0" borderId="64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67" xfId="0" applyFont="1" applyBorder="1" applyAlignment="1">
      <alignment horizontal="centerContinuous"/>
    </xf>
    <xf numFmtId="3" fontId="0" fillId="0" borderId="45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68" xfId="0" applyFont="1" applyBorder="1" applyAlignment="1">
      <alignment/>
    </xf>
    <xf numFmtId="0" fontId="0" fillId="0" borderId="65" xfId="0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3" fillId="0" borderId="57" xfId="0" applyFont="1" applyBorder="1" applyAlignment="1">
      <alignment/>
    </xf>
    <xf numFmtId="0" fontId="3" fillId="0" borderId="43" xfId="0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70" xfId="0" applyBorder="1" applyAlignment="1">
      <alignment/>
    </xf>
    <xf numFmtId="3" fontId="0" fillId="0" borderId="71" xfId="0" applyNumberFormat="1" applyFont="1" applyBorder="1" applyAlignment="1">
      <alignment horizontal="centerContinuous"/>
    </xf>
    <xf numFmtId="3" fontId="0" fillId="0" borderId="72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28" xfId="0" applyNumberFormat="1" applyFont="1" applyBorder="1" applyAlignment="1">
      <alignment horizontal="center" wrapText="1"/>
    </xf>
    <xf numFmtId="0" fontId="0" fillId="0" borderId="56" xfId="0" applyBorder="1" applyAlignment="1">
      <alignment/>
    </xf>
    <xf numFmtId="3" fontId="0" fillId="0" borderId="54" xfId="0" applyNumberFormat="1" applyBorder="1" applyAlignment="1">
      <alignment/>
    </xf>
    <xf numFmtId="0" fontId="3" fillId="0" borderId="69" xfId="0" applyFont="1" applyBorder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/>
    </xf>
    <xf numFmtId="0" fontId="3" fillId="0" borderId="31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0" fillId="0" borderId="49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47" xfId="0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2" xfId="0" applyNumberFormat="1" applyFont="1" applyBorder="1" applyAlignment="1">
      <alignment horizontal="centerContinuous" wrapText="1"/>
    </xf>
    <xf numFmtId="3" fontId="0" fillId="0" borderId="26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3" fontId="0" fillId="0" borderId="64" xfId="0" applyNumberFormat="1" applyFont="1" applyBorder="1" applyAlignment="1">
      <alignment/>
    </xf>
    <xf numFmtId="0" fontId="3" fillId="0" borderId="53" xfId="0" applyFont="1" applyBorder="1" applyAlignment="1">
      <alignment wrapText="1"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Border="1" applyAlignment="1">
      <alignment/>
    </xf>
    <xf numFmtId="0" fontId="1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0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0" xfId="79" applyBorder="1">
      <alignment/>
      <protection/>
    </xf>
    <xf numFmtId="169" fontId="0" fillId="0" borderId="0" xfId="64" applyFont="1" applyBorder="1" applyAlignment="1">
      <alignment/>
    </xf>
    <xf numFmtId="0" fontId="3" fillId="0" borderId="27" xfId="79" applyFont="1" applyBorder="1">
      <alignment/>
      <protection/>
    </xf>
    <xf numFmtId="169" fontId="0" fillId="0" borderId="28" xfId="64" applyFont="1" applyBorder="1" applyAlignment="1">
      <alignment/>
    </xf>
    <xf numFmtId="0" fontId="0" fillId="0" borderId="0" xfId="79" applyFont="1" applyBorder="1" applyAlignment="1">
      <alignment/>
      <protection/>
    </xf>
    <xf numFmtId="169" fontId="3" fillId="0" borderId="31" xfId="64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3" fillId="0" borderId="19" xfId="79" applyFont="1" applyBorder="1">
      <alignment/>
      <protection/>
    </xf>
    <xf numFmtId="169" fontId="3" fillId="0" borderId="0" xfId="64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46" xfId="0" applyFont="1" applyBorder="1" applyAlignment="1">
      <alignment/>
    </xf>
    <xf numFmtId="0" fontId="11" fillId="0" borderId="45" xfId="0" applyFont="1" applyBorder="1" applyAlignment="1">
      <alignment/>
    </xf>
    <xf numFmtId="169" fontId="0" fillId="0" borderId="53" xfId="64" applyFont="1" applyBorder="1" applyAlignment="1">
      <alignment/>
    </xf>
    <xf numFmtId="0" fontId="11" fillId="0" borderId="45" xfId="0" applyFont="1" applyBorder="1" applyAlignment="1">
      <alignment wrapText="1"/>
    </xf>
    <xf numFmtId="42" fontId="0" fillId="0" borderId="53" xfId="61" applyFont="1" applyBorder="1" applyAlignment="1">
      <alignment horizontal="right"/>
    </xf>
    <xf numFmtId="0" fontId="11" fillId="0" borderId="69" xfId="0" applyFont="1" applyBorder="1" applyAlignment="1">
      <alignment/>
    </xf>
    <xf numFmtId="42" fontId="0" fillId="0" borderId="59" xfId="61" applyFont="1" applyBorder="1" applyAlignment="1">
      <alignment horizontal="right"/>
    </xf>
    <xf numFmtId="42" fontId="0" fillId="0" borderId="0" xfId="61" applyFont="1" applyBorder="1" applyAlignment="1">
      <alignment horizontal="right"/>
    </xf>
    <xf numFmtId="0" fontId="10" fillId="0" borderId="31" xfId="0" applyFont="1" applyFill="1" applyBorder="1" applyAlignment="1">
      <alignment/>
    </xf>
    <xf numFmtId="0" fontId="0" fillId="0" borderId="51" xfId="0" applyFill="1" applyBorder="1" applyAlignment="1">
      <alignment/>
    </xf>
    <xf numFmtId="42" fontId="0" fillId="0" borderId="51" xfId="61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7" xfId="0" applyFill="1" applyBorder="1" applyAlignment="1">
      <alignment/>
    </xf>
    <xf numFmtId="42" fontId="0" fillId="0" borderId="57" xfId="61" applyFont="1" applyBorder="1" applyAlignment="1">
      <alignment horizontal="right"/>
    </xf>
    <xf numFmtId="0" fontId="0" fillId="0" borderId="5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53" xfId="0" applyFont="1" applyBorder="1" applyAlignment="1">
      <alignment/>
    </xf>
    <xf numFmtId="0" fontId="12" fillId="0" borderId="0" xfId="0" applyFont="1" applyBorder="1" applyAlignment="1">
      <alignment/>
    </xf>
    <xf numFmtId="42" fontId="12" fillId="0" borderId="0" xfId="61" applyFont="1" applyBorder="1" applyAlignment="1">
      <alignment/>
    </xf>
    <xf numFmtId="0" fontId="3" fillId="0" borderId="19" xfId="79" applyFont="1" applyBorder="1">
      <alignment/>
      <protection/>
    </xf>
    <xf numFmtId="0" fontId="3" fillId="0" borderId="44" xfId="79" applyFont="1" applyBorder="1">
      <alignment/>
      <protection/>
    </xf>
    <xf numFmtId="169" fontId="0" fillId="0" borderId="51" xfId="64" applyFont="1" applyBorder="1" applyAlignment="1">
      <alignment/>
    </xf>
    <xf numFmtId="0" fontId="3" fillId="0" borderId="45" xfId="79" applyFont="1" applyBorder="1">
      <alignment/>
      <protection/>
    </xf>
    <xf numFmtId="0" fontId="0" fillId="0" borderId="20" xfId="79" applyFont="1" applyBorder="1">
      <alignment/>
      <protection/>
    </xf>
    <xf numFmtId="0" fontId="8" fillId="0" borderId="45" xfId="79" applyFont="1" applyBorder="1">
      <alignment/>
      <protection/>
    </xf>
    <xf numFmtId="0" fontId="0" fillId="0" borderId="45" xfId="79" applyFont="1" applyBorder="1">
      <alignment/>
      <protection/>
    </xf>
    <xf numFmtId="0" fontId="0" fillId="0" borderId="45" xfId="79" applyFont="1" applyBorder="1" applyAlignment="1">
      <alignment wrapText="1"/>
      <protection/>
    </xf>
    <xf numFmtId="0" fontId="0" fillId="0" borderId="41" xfId="79" applyFont="1" applyBorder="1">
      <alignment/>
      <protection/>
    </xf>
    <xf numFmtId="169" fontId="0" fillId="0" borderId="58" xfId="64" applyFont="1" applyBorder="1" applyAlignment="1">
      <alignment/>
    </xf>
    <xf numFmtId="0" fontId="8" fillId="0" borderId="31" xfId="79" applyFont="1" applyBorder="1" applyAlignment="1">
      <alignment wrapText="1"/>
      <protection/>
    </xf>
    <xf numFmtId="169" fontId="0" fillId="0" borderId="22" xfId="64" applyFont="1" applyBorder="1" applyAlignment="1">
      <alignment horizontal="center"/>
    </xf>
    <xf numFmtId="0" fontId="0" fillId="0" borderId="45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right" wrapText="1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58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46" xfId="0" applyBorder="1" applyAlignment="1">
      <alignment/>
    </xf>
    <xf numFmtId="169" fontId="0" fillId="0" borderId="46" xfId="64" applyFont="1" applyBorder="1" applyAlignment="1">
      <alignment/>
    </xf>
    <xf numFmtId="169" fontId="0" fillId="0" borderId="45" xfId="64" applyFont="1" applyBorder="1" applyAlignment="1">
      <alignment/>
    </xf>
    <xf numFmtId="42" fontId="0" fillId="0" borderId="45" xfId="61" applyFont="1" applyBorder="1" applyAlignment="1">
      <alignment horizontal="right"/>
    </xf>
    <xf numFmtId="42" fontId="0" fillId="0" borderId="69" xfId="61" applyFont="1" applyBorder="1" applyAlignment="1">
      <alignment horizontal="right"/>
    </xf>
    <xf numFmtId="0" fontId="3" fillId="0" borderId="0" xfId="0" applyFont="1" applyAlignment="1">
      <alignment horizontal="left"/>
    </xf>
    <xf numFmtId="0" fontId="5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9" xfId="0" applyBorder="1" applyAlignment="1">
      <alignment horizontal="right"/>
    </xf>
    <xf numFmtId="0" fontId="5" fillId="0" borderId="31" xfId="0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9" fontId="0" fillId="0" borderId="45" xfId="63" applyFont="1" applyBorder="1" applyAlignment="1">
      <alignment horizontal="center"/>
    </xf>
    <xf numFmtId="169" fontId="0" fillId="0" borderId="69" xfId="63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78" applyFont="1" applyBorder="1" applyAlignment="1">
      <alignment wrapText="1"/>
      <protection/>
    </xf>
    <xf numFmtId="169" fontId="0" fillId="0" borderId="44" xfId="63" applyFont="1" applyBorder="1" applyAlignment="1">
      <alignment horizontal="center"/>
    </xf>
    <xf numFmtId="0" fontId="0" fillId="0" borderId="19" xfId="63" applyNumberFormat="1" applyFont="1" applyBorder="1" applyAlignment="1">
      <alignment horizontal="center"/>
    </xf>
    <xf numFmtId="0" fontId="8" fillId="0" borderId="27" xfId="78" applyFont="1" applyBorder="1" applyAlignment="1">
      <alignment wrapText="1"/>
      <protection/>
    </xf>
    <xf numFmtId="0" fontId="0" fillId="0" borderId="31" xfId="63" applyNumberFormat="1" applyFont="1" applyBorder="1" applyAlignment="1">
      <alignment horizontal="center"/>
    </xf>
    <xf numFmtId="169" fontId="0" fillId="0" borderId="57" xfId="63" applyFont="1" applyBorder="1" applyAlignment="1">
      <alignment horizontal="center"/>
    </xf>
    <xf numFmtId="0" fontId="11" fillId="0" borderId="0" xfId="77" applyAlignment="1">
      <alignment wrapText="1"/>
      <protection/>
    </xf>
    <xf numFmtId="169" fontId="0" fillId="0" borderId="0" xfId="63" applyFont="1" applyBorder="1" applyAlignment="1">
      <alignment horizontal="center"/>
    </xf>
    <xf numFmtId="0" fontId="0" fillId="0" borderId="43" xfId="78" applyFont="1" applyBorder="1" applyAlignment="1">
      <alignment wrapText="1"/>
      <protection/>
    </xf>
    <xf numFmtId="0" fontId="0" fillId="0" borderId="20" xfId="78" applyFont="1" applyBorder="1" applyAlignment="1">
      <alignment wrapText="1"/>
      <protection/>
    </xf>
    <xf numFmtId="0" fontId="0" fillId="0" borderId="0" xfId="63" applyNumberFormat="1" applyFont="1" applyBorder="1" applyAlignment="1">
      <alignment horizontal="center"/>
    </xf>
    <xf numFmtId="169" fontId="0" fillId="0" borderId="53" xfId="63" applyFont="1" applyBorder="1" applyAlignment="1">
      <alignment horizontal="center"/>
    </xf>
    <xf numFmtId="169" fontId="0" fillId="0" borderId="59" xfId="63" applyFont="1" applyBorder="1" applyAlignment="1">
      <alignment horizontal="center"/>
    </xf>
    <xf numFmtId="0" fontId="0" fillId="0" borderId="43" xfId="78" applyFont="1" applyBorder="1" applyAlignment="1">
      <alignment wrapText="1"/>
      <protection/>
    </xf>
    <xf numFmtId="0" fontId="0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0" borderId="3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45" xfId="0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7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42" fontId="0" fillId="0" borderId="26" xfId="61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55" fillId="15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0" xfId="0" applyNumberFormat="1" applyFont="1" applyBorder="1" applyAlignment="1">
      <alignment/>
    </xf>
    <xf numFmtId="0" fontId="3" fillId="0" borderId="31" xfId="53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top"/>
    </xf>
    <xf numFmtId="0" fontId="0" fillId="49" borderId="45" xfId="0" applyFont="1" applyFill="1" applyBorder="1" applyAlignment="1">
      <alignment/>
    </xf>
    <xf numFmtId="3" fontId="0" fillId="49" borderId="53" xfId="0" applyNumberFormat="1" applyFont="1" applyFill="1" applyBorder="1" applyAlignment="1">
      <alignment/>
    </xf>
    <xf numFmtId="0" fontId="0" fillId="49" borderId="45" xfId="0" applyFill="1" applyBorder="1" applyAlignment="1">
      <alignment/>
    </xf>
    <xf numFmtId="0" fontId="31" fillId="50" borderId="0" xfId="0" applyFont="1" applyFill="1" applyBorder="1" applyAlignment="1">
      <alignment horizontal="center" wrapText="1"/>
    </xf>
    <xf numFmtId="3" fontId="15" fillId="49" borderId="0" xfId="99" applyNumberForma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56" fillId="49" borderId="0" xfId="0" applyFont="1" applyFill="1" applyAlignment="1">
      <alignment/>
    </xf>
    <xf numFmtId="3" fontId="0" fillId="49" borderId="0" xfId="0" applyNumberFormat="1" applyFont="1" applyFill="1" applyAlignment="1">
      <alignment/>
    </xf>
    <xf numFmtId="0" fontId="0" fillId="49" borderId="0" xfId="0" applyFill="1" applyAlignment="1">
      <alignment/>
    </xf>
    <xf numFmtId="0" fontId="56" fillId="51" borderId="0" xfId="0" applyFont="1" applyFill="1" applyBorder="1" applyAlignment="1">
      <alignment wrapText="1"/>
    </xf>
    <xf numFmtId="0" fontId="56" fillId="51" borderId="0" xfId="0" applyFont="1" applyFill="1" applyAlignment="1">
      <alignment/>
    </xf>
    <xf numFmtId="3" fontId="0" fillId="0" borderId="59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56" fillId="51" borderId="0" xfId="78" applyFont="1" applyFill="1" applyBorder="1" applyAlignment="1">
      <alignment wrapText="1"/>
      <protection/>
    </xf>
    <xf numFmtId="0" fontId="1" fillId="0" borderId="20" xfId="0" applyFont="1" applyBorder="1" applyAlignment="1">
      <alignment horizontal="centerContinuous"/>
    </xf>
    <xf numFmtId="3" fontId="3" fillId="51" borderId="31" xfId="0" applyNumberFormat="1" applyFont="1" applyFill="1" applyBorder="1" applyAlignment="1">
      <alignment/>
    </xf>
    <xf numFmtId="3" fontId="3" fillId="51" borderId="31" xfId="0" applyNumberFormat="1" applyFont="1" applyFill="1" applyBorder="1" applyAlignment="1">
      <alignment/>
    </xf>
    <xf numFmtId="3" fontId="3" fillId="51" borderId="31" xfId="0" applyNumberFormat="1" applyFont="1" applyFill="1" applyBorder="1" applyAlignment="1">
      <alignment horizontal="right"/>
    </xf>
    <xf numFmtId="3" fontId="3" fillId="51" borderId="70" xfId="0" applyNumberFormat="1" applyFont="1" applyFill="1" applyBorder="1" applyAlignment="1">
      <alignment/>
    </xf>
    <xf numFmtId="169" fontId="11" fillId="51" borderId="0" xfId="77" applyNumberFormat="1" applyFill="1" applyAlignment="1">
      <alignment/>
      <protection/>
    </xf>
    <xf numFmtId="3" fontId="3" fillId="51" borderId="25" xfId="0" applyNumberFormat="1" applyFont="1" applyFill="1" applyBorder="1" applyAlignment="1">
      <alignment/>
    </xf>
    <xf numFmtId="3" fontId="3" fillId="51" borderId="23" xfId="0" applyNumberFormat="1" applyFont="1" applyFill="1" applyBorder="1" applyAlignment="1">
      <alignment/>
    </xf>
    <xf numFmtId="3" fontId="3" fillId="51" borderId="32" xfId="0" applyNumberFormat="1" applyFont="1" applyFill="1" applyBorder="1" applyAlignment="1">
      <alignment/>
    </xf>
    <xf numFmtId="3" fontId="3" fillId="51" borderId="33" xfId="0" applyNumberFormat="1" applyFont="1" applyFill="1" applyBorder="1" applyAlignment="1">
      <alignment/>
    </xf>
    <xf numFmtId="3" fontId="3" fillId="51" borderId="34" xfId="0" applyNumberFormat="1" applyFont="1" applyFill="1" applyBorder="1" applyAlignment="1">
      <alignment/>
    </xf>
    <xf numFmtId="3" fontId="3" fillId="51" borderId="26" xfId="0" applyNumberFormat="1" applyFont="1" applyFill="1" applyBorder="1" applyAlignment="1">
      <alignment/>
    </xf>
    <xf numFmtId="3" fontId="3" fillId="51" borderId="77" xfId="0" applyNumberFormat="1" applyFont="1" applyFill="1" applyBorder="1" applyAlignment="1">
      <alignment/>
    </xf>
    <xf numFmtId="3" fontId="3" fillId="51" borderId="78" xfId="0" applyNumberFormat="1" applyFont="1" applyFill="1" applyBorder="1" applyAlignment="1">
      <alignment/>
    </xf>
    <xf numFmtId="3" fontId="3" fillId="51" borderId="74" xfId="0" applyNumberFormat="1" applyFont="1" applyFill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8" xfId="0" applyBorder="1" applyAlignment="1">
      <alignment/>
    </xf>
    <xf numFmtId="3" fontId="0" fillId="0" borderId="79" xfId="0" applyNumberFormat="1" applyFont="1" applyBorder="1" applyAlignment="1">
      <alignment/>
    </xf>
    <xf numFmtId="3" fontId="3" fillId="51" borderId="50" xfId="0" applyNumberFormat="1" applyFont="1" applyFill="1" applyBorder="1" applyAlignment="1">
      <alignment/>
    </xf>
    <xf numFmtId="3" fontId="3" fillId="51" borderId="42" xfId="0" applyNumberFormat="1" applyFont="1" applyFill="1" applyBorder="1" applyAlignment="1">
      <alignment/>
    </xf>
    <xf numFmtId="3" fontId="3" fillId="51" borderId="70" xfId="0" applyNumberFormat="1" applyFont="1" applyFill="1" applyBorder="1" applyAlignment="1">
      <alignment/>
    </xf>
    <xf numFmtId="3" fontId="3" fillId="51" borderId="52" xfId="0" applyNumberFormat="1" applyFont="1" applyFill="1" applyBorder="1" applyAlignment="1">
      <alignment/>
    </xf>
    <xf numFmtId="0" fontId="0" fillId="51" borderId="0" xfId="0" applyFill="1" applyBorder="1" applyAlignment="1">
      <alignment/>
    </xf>
    <xf numFmtId="0" fontId="56" fillId="51" borderId="0" xfId="0" applyFont="1" applyFill="1" applyBorder="1" applyAlignment="1">
      <alignment/>
    </xf>
    <xf numFmtId="169" fontId="11" fillId="0" borderId="0" xfId="77" applyNumberFormat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vertical="top" wrapText="1"/>
    </xf>
    <xf numFmtId="0" fontId="0" fillId="0" borderId="63" xfId="0" applyBorder="1" applyAlignment="1">
      <alignment/>
    </xf>
    <xf numFmtId="0" fontId="0" fillId="51" borderId="23" xfId="0" applyFill="1" applyBorder="1" applyAlignment="1">
      <alignment/>
    </xf>
    <xf numFmtId="0" fontId="0" fillId="51" borderId="42" xfId="0" applyFill="1" applyBorder="1" applyAlignment="1">
      <alignment/>
    </xf>
    <xf numFmtId="0" fontId="0" fillId="51" borderId="31" xfId="0" applyFill="1" applyBorder="1" applyAlignment="1">
      <alignment/>
    </xf>
    <xf numFmtId="0" fontId="3" fillId="0" borderId="36" xfId="0" applyFont="1" applyBorder="1" applyAlignment="1">
      <alignment/>
    </xf>
    <xf numFmtId="0" fontId="0" fillId="51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ont="1" applyBorder="1" applyAlignment="1">
      <alignment/>
    </xf>
    <xf numFmtId="0" fontId="0" fillId="51" borderId="33" xfId="0" applyFill="1" applyBorder="1" applyAlignment="1">
      <alignment/>
    </xf>
    <xf numFmtId="0" fontId="0" fillId="49" borderId="73" xfId="0" applyFill="1" applyBorder="1" applyAlignment="1">
      <alignment/>
    </xf>
    <xf numFmtId="0" fontId="0" fillId="49" borderId="47" xfId="0" applyFill="1" applyBorder="1" applyAlignment="1">
      <alignment/>
    </xf>
    <xf numFmtId="0" fontId="0" fillId="49" borderId="36" xfId="0" applyFill="1" applyBorder="1" applyAlignment="1">
      <alignment/>
    </xf>
    <xf numFmtId="0" fontId="3" fillId="49" borderId="38" xfId="0" applyFont="1" applyFill="1" applyBorder="1" applyAlignment="1">
      <alignment/>
    </xf>
    <xf numFmtId="0" fontId="0" fillId="51" borderId="31" xfId="0" applyFont="1" applyFill="1" applyBorder="1" applyAlignment="1">
      <alignment horizontal="center"/>
    </xf>
    <xf numFmtId="0" fontId="0" fillId="51" borderId="22" xfId="0" applyFont="1" applyFill="1" applyBorder="1" applyAlignment="1">
      <alignment horizontal="center"/>
    </xf>
    <xf numFmtId="3" fontId="0" fillId="51" borderId="31" xfId="0" applyNumberFormat="1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22" xfId="0" applyBorder="1" applyAlignment="1">
      <alignment horizontal="center"/>
    </xf>
    <xf numFmtId="0" fontId="56" fillId="51" borderId="34" xfId="79" applyFont="1" applyFill="1" applyBorder="1">
      <alignment/>
      <protection/>
    </xf>
    <xf numFmtId="0" fontId="56" fillId="51" borderId="0" xfId="79" applyFont="1" applyFill="1" applyBorder="1">
      <alignment/>
      <protection/>
    </xf>
    <xf numFmtId="0" fontId="0" fillId="51" borderId="33" xfId="0" applyFont="1" applyFill="1" applyBorder="1" applyAlignment="1">
      <alignment horizontal="center"/>
    </xf>
    <xf numFmtId="0" fontId="0" fillId="51" borderId="28" xfId="0" applyFont="1" applyFill="1" applyBorder="1" applyAlignment="1">
      <alignment horizontal="center"/>
    </xf>
    <xf numFmtId="0" fontId="3" fillId="51" borderId="31" xfId="0" applyFont="1" applyFill="1" applyBorder="1" applyAlignment="1">
      <alignment/>
    </xf>
    <xf numFmtId="0" fontId="3" fillId="51" borderId="22" xfId="0" applyFont="1" applyFill="1" applyBorder="1" applyAlignment="1">
      <alignment/>
    </xf>
    <xf numFmtId="0" fontId="3" fillId="51" borderId="70" xfId="0" applyFont="1" applyFill="1" applyBorder="1" applyAlignment="1">
      <alignment/>
    </xf>
    <xf numFmtId="0" fontId="3" fillId="51" borderId="33" xfId="0" applyFont="1" applyFill="1" applyBorder="1" applyAlignment="1">
      <alignment/>
    </xf>
    <xf numFmtId="0" fontId="3" fillId="51" borderId="22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62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3" fillId="51" borderId="33" xfId="0" applyFont="1" applyFill="1" applyBorder="1" applyAlignment="1">
      <alignment horizontal="right"/>
    </xf>
    <xf numFmtId="0" fontId="3" fillId="51" borderId="3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51" borderId="0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0" fillId="51" borderId="31" xfId="0" applyNumberFormat="1" applyFill="1" applyBorder="1" applyAlignment="1">
      <alignment/>
    </xf>
    <xf numFmtId="3" fontId="0" fillId="49" borderId="37" xfId="0" applyNumberFormat="1" applyFill="1" applyBorder="1" applyAlignment="1">
      <alignment/>
    </xf>
    <xf numFmtId="3" fontId="3" fillId="51" borderId="38" xfId="0" applyNumberFormat="1" applyFont="1" applyFill="1" applyBorder="1" applyAlignment="1">
      <alignment/>
    </xf>
    <xf numFmtId="3" fontId="3" fillId="51" borderId="22" xfId="0" applyNumberFormat="1" applyFont="1" applyFill="1" applyBorder="1" applyAlignment="1">
      <alignment/>
    </xf>
    <xf numFmtId="0" fontId="1" fillId="0" borderId="0" xfId="79" applyFont="1" applyBorder="1" applyAlignment="1">
      <alignment/>
      <protection/>
    </xf>
    <xf numFmtId="3" fontId="0" fillId="0" borderId="20" xfId="61" applyNumberFormat="1" applyFont="1" applyBorder="1" applyAlignment="1">
      <alignment horizontal="right"/>
    </xf>
    <xf numFmtId="3" fontId="0" fillId="49" borderId="73" xfId="61" applyNumberFormat="1" applyFont="1" applyFill="1" applyBorder="1" applyAlignment="1">
      <alignment horizontal="right"/>
    </xf>
    <xf numFmtId="3" fontId="0" fillId="49" borderId="65" xfId="61" applyNumberFormat="1" applyFont="1" applyFill="1" applyBorder="1" applyAlignment="1">
      <alignment horizontal="right"/>
    </xf>
    <xf numFmtId="0" fontId="0" fillId="49" borderId="49" xfId="0" applyFill="1" applyBorder="1" applyAlignment="1">
      <alignment/>
    </xf>
    <xf numFmtId="3" fontId="0" fillId="49" borderId="61" xfId="61" applyNumberFormat="1" applyFont="1" applyFill="1" applyBorder="1" applyAlignment="1">
      <alignment horizontal="right"/>
    </xf>
    <xf numFmtId="0" fontId="0" fillId="49" borderId="56" xfId="0" applyFill="1" applyBorder="1" applyAlignment="1">
      <alignment/>
    </xf>
    <xf numFmtId="0" fontId="10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45" xfId="0" applyBorder="1" applyAlignment="1">
      <alignment horizontal="left" wrapText="1"/>
    </xf>
    <xf numFmtId="3" fontId="0" fillId="0" borderId="73" xfId="61" applyNumberFormat="1" applyFont="1" applyBorder="1" applyAlignment="1">
      <alignment horizontal="right"/>
    </xf>
    <xf numFmtId="3" fontId="0" fillId="0" borderId="36" xfId="61" applyNumberFormat="1" applyFont="1" applyBorder="1" applyAlignment="1">
      <alignment horizontal="right"/>
    </xf>
    <xf numFmtId="3" fontId="0" fillId="0" borderId="36" xfId="61" applyNumberFormat="1" applyFont="1" applyBorder="1" applyAlignment="1">
      <alignment horizontal="right" wrapText="1"/>
    </xf>
    <xf numFmtId="3" fontId="0" fillId="0" borderId="65" xfId="61" applyNumberFormat="1" applyFont="1" applyBorder="1" applyAlignment="1">
      <alignment horizontal="right"/>
    </xf>
    <xf numFmtId="3" fontId="0" fillId="49" borderId="63" xfId="61" applyNumberFormat="1" applyFont="1" applyFill="1" applyBorder="1" applyAlignment="1">
      <alignment horizontal="right"/>
    </xf>
    <xf numFmtId="0" fontId="0" fillId="49" borderId="37" xfId="0" applyFill="1" applyBorder="1" applyAlignment="1">
      <alignment/>
    </xf>
    <xf numFmtId="3" fontId="3" fillId="51" borderId="31" xfId="61" applyNumberFormat="1" applyFont="1" applyFill="1" applyBorder="1" applyAlignment="1">
      <alignment horizontal="right"/>
    </xf>
    <xf numFmtId="3" fontId="3" fillId="51" borderId="20" xfId="61" applyNumberFormat="1" applyFont="1" applyFill="1" applyBorder="1" applyAlignment="1">
      <alignment horizontal="right"/>
    </xf>
    <xf numFmtId="0" fontId="3" fillId="51" borderId="54" xfId="0" applyFont="1" applyFill="1" applyBorder="1" applyAlignment="1">
      <alignment/>
    </xf>
    <xf numFmtId="3" fontId="3" fillId="51" borderId="43" xfId="61" applyNumberFormat="1" applyFont="1" applyFill="1" applyBorder="1" applyAlignment="1">
      <alignment horizontal="right"/>
    </xf>
    <xf numFmtId="3" fontId="3" fillId="51" borderId="19" xfId="61" applyNumberFormat="1" applyFont="1" applyFill="1" applyBorder="1" applyAlignment="1">
      <alignment horizontal="right"/>
    </xf>
    <xf numFmtId="0" fontId="0" fillId="0" borderId="41" xfId="0" applyBorder="1" applyAlignment="1">
      <alignment wrapText="1"/>
    </xf>
    <xf numFmtId="169" fontId="0" fillId="0" borderId="57" xfId="64" applyFont="1" applyBorder="1" applyAlignment="1">
      <alignment/>
    </xf>
    <xf numFmtId="169" fontId="3" fillId="51" borderId="31" xfId="64" applyFont="1" applyFill="1" applyBorder="1" applyAlignment="1">
      <alignment/>
    </xf>
    <xf numFmtId="0" fontId="3" fillId="51" borderId="31" xfId="0" applyFont="1" applyFill="1" applyBorder="1" applyAlignment="1">
      <alignment/>
    </xf>
    <xf numFmtId="0" fontId="0" fillId="0" borderId="58" xfId="0" applyBorder="1" applyAlignment="1">
      <alignment/>
    </xf>
    <xf numFmtId="169" fontId="0" fillId="0" borderId="59" xfId="64" applyFont="1" applyBorder="1" applyAlignment="1">
      <alignment/>
    </xf>
    <xf numFmtId="169" fontId="3" fillId="49" borderId="57" xfId="64" applyFont="1" applyFill="1" applyBorder="1" applyAlignment="1">
      <alignment/>
    </xf>
    <xf numFmtId="0" fontId="3" fillId="49" borderId="57" xfId="0" applyFont="1" applyFill="1" applyBorder="1" applyAlignment="1">
      <alignment/>
    </xf>
    <xf numFmtId="0" fontId="0" fillId="0" borderId="45" xfId="79" applyFont="1" applyBorder="1">
      <alignment/>
      <protection/>
    </xf>
    <xf numFmtId="169" fontId="3" fillId="51" borderId="31" xfId="64" applyFont="1" applyFill="1" applyBorder="1" applyAlignment="1">
      <alignment horizontal="right"/>
    </xf>
    <xf numFmtId="0" fontId="3" fillId="0" borderId="58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72" xfId="0" applyFont="1" applyBorder="1" applyAlignment="1">
      <alignment/>
    </xf>
    <xf numFmtId="0" fontId="0" fillId="0" borderId="69" xfId="0" applyFont="1" applyBorder="1" applyAlignment="1">
      <alignment/>
    </xf>
    <xf numFmtId="0" fontId="3" fillId="51" borderId="7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49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51" borderId="23" xfId="0" applyFont="1" applyFill="1" applyBorder="1" applyAlignment="1">
      <alignment/>
    </xf>
    <xf numFmtId="0" fontId="3" fillId="51" borderId="42" xfId="0" applyFont="1" applyFill="1" applyBorder="1" applyAlignment="1">
      <alignment/>
    </xf>
    <xf numFmtId="0" fontId="3" fillId="51" borderId="23" xfId="0" applyFont="1" applyFill="1" applyBorder="1" applyAlignment="1">
      <alignment horizontal="right"/>
    </xf>
    <xf numFmtId="0" fontId="3" fillId="51" borderId="42" xfId="0" applyFont="1" applyFill="1" applyBorder="1" applyAlignment="1">
      <alignment horizontal="right"/>
    </xf>
    <xf numFmtId="0" fontId="0" fillId="0" borderId="67" xfId="0" applyFont="1" applyBorder="1" applyAlignment="1">
      <alignment/>
    </xf>
    <xf numFmtId="0" fontId="0" fillId="0" borderId="60" xfId="0" applyFont="1" applyBorder="1" applyAlignment="1">
      <alignment/>
    </xf>
    <xf numFmtId="0" fontId="3" fillId="51" borderId="77" xfId="0" applyFont="1" applyFill="1" applyBorder="1" applyAlignment="1">
      <alignment/>
    </xf>
    <xf numFmtId="0" fontId="3" fillId="51" borderId="74" xfId="0" applyFont="1" applyFill="1" applyBorder="1" applyAlignment="1">
      <alignment/>
    </xf>
    <xf numFmtId="0" fontId="3" fillId="49" borderId="73" xfId="0" applyFont="1" applyFill="1" applyBorder="1" applyAlignment="1">
      <alignment/>
    </xf>
    <xf numFmtId="0" fontId="3" fillId="49" borderId="47" xfId="0" applyFont="1" applyFill="1" applyBorder="1" applyAlignment="1">
      <alignment/>
    </xf>
    <xf numFmtId="0" fontId="0" fillId="0" borderId="65" xfId="0" applyFont="1" applyBorder="1" applyAlignment="1">
      <alignment/>
    </xf>
    <xf numFmtId="0" fontId="3" fillId="51" borderId="77" xfId="0" applyFont="1" applyFill="1" applyBorder="1" applyAlignment="1">
      <alignment horizontal="right"/>
    </xf>
    <xf numFmtId="0" fontId="3" fillId="51" borderId="74" xfId="0" applyFont="1" applyFill="1" applyBorder="1" applyAlignment="1">
      <alignment horizontal="right"/>
    </xf>
    <xf numFmtId="0" fontId="3" fillId="49" borderId="73" xfId="0" applyFont="1" applyFill="1" applyBorder="1" applyAlignment="1">
      <alignment horizontal="right"/>
    </xf>
    <xf numFmtId="0" fontId="3" fillId="49" borderId="47" xfId="0" applyFont="1" applyFill="1" applyBorder="1" applyAlignment="1">
      <alignment horizontal="right"/>
    </xf>
    <xf numFmtId="0" fontId="3" fillId="49" borderId="36" xfId="0" applyFont="1" applyFill="1" applyBorder="1" applyAlignment="1">
      <alignment horizontal="right"/>
    </xf>
    <xf numFmtId="0" fontId="3" fillId="49" borderId="38" xfId="0" applyFont="1" applyFill="1" applyBorder="1" applyAlignment="1">
      <alignment horizontal="right"/>
    </xf>
    <xf numFmtId="0" fontId="0" fillId="0" borderId="71" xfId="0" applyFont="1" applyBorder="1" applyAlignment="1">
      <alignment/>
    </xf>
    <xf numFmtId="0" fontId="0" fillId="0" borderId="73" xfId="0" applyFont="1" applyBorder="1" applyAlignment="1">
      <alignment/>
    </xf>
    <xf numFmtId="0" fontId="0" fillId="51" borderId="27" xfId="0" applyFont="1" applyFill="1" applyBorder="1" applyAlignment="1">
      <alignment horizontal="center"/>
    </xf>
    <xf numFmtId="3" fontId="3" fillId="49" borderId="0" xfId="0" applyNumberFormat="1" applyFont="1" applyFill="1" applyBorder="1" applyAlignment="1">
      <alignment horizontal="center"/>
    </xf>
    <xf numFmtId="0" fontId="3" fillId="49" borderId="0" xfId="0" applyFont="1" applyFill="1" applyBorder="1" applyAlignment="1">
      <alignment horizontal="center"/>
    </xf>
    <xf numFmtId="3" fontId="3" fillId="51" borderId="33" xfId="0" applyNumberFormat="1" applyFont="1" applyFill="1" applyBorder="1" applyAlignment="1">
      <alignment horizontal="right"/>
    </xf>
    <xf numFmtId="3" fontId="3" fillId="51" borderId="70" xfId="0" applyNumberFormat="1" applyFont="1" applyFill="1" applyBorder="1" applyAlignment="1">
      <alignment horizontal="right"/>
    </xf>
    <xf numFmtId="3" fontId="3" fillId="49" borderId="51" xfId="0" applyNumberFormat="1" applyFont="1" applyFill="1" applyBorder="1" applyAlignment="1">
      <alignment horizontal="right"/>
    </xf>
    <xf numFmtId="3" fontId="3" fillId="49" borderId="53" xfId="0" applyNumberFormat="1" applyFont="1" applyFill="1" applyBorder="1" applyAlignment="1">
      <alignment horizontal="right"/>
    </xf>
    <xf numFmtId="3" fontId="0" fillId="49" borderId="59" xfId="0" applyNumberFormat="1" applyFill="1" applyBorder="1" applyAlignment="1">
      <alignment/>
    </xf>
    <xf numFmtId="3" fontId="3" fillId="51" borderId="31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20" xfId="0" applyFont="1" applyBorder="1" applyAlignment="1">
      <alignment horizontal="left"/>
    </xf>
    <xf numFmtId="3" fontId="1" fillId="0" borderId="21" xfId="0" applyNumberFormat="1" applyFont="1" applyBorder="1" applyAlignment="1">
      <alignment horizontal="left"/>
    </xf>
    <xf numFmtId="3" fontId="0" fillId="0" borderId="70" xfId="0" applyNumberFormat="1" applyBorder="1" applyAlignment="1">
      <alignment horizontal="right"/>
    </xf>
    <xf numFmtId="3" fontId="3" fillId="51" borderId="53" xfId="0" applyNumberFormat="1" applyFont="1" applyFill="1" applyBorder="1" applyAlignment="1">
      <alignment/>
    </xf>
    <xf numFmtId="3" fontId="3" fillId="51" borderId="53" xfId="0" applyNumberFormat="1" applyFont="1" applyFill="1" applyBorder="1" applyAlignment="1">
      <alignment/>
    </xf>
    <xf numFmtId="169" fontId="11" fillId="51" borderId="0" xfId="77" applyNumberFormat="1" applyFill="1" applyAlignment="1">
      <alignment wrapText="1"/>
      <protection/>
    </xf>
    <xf numFmtId="169" fontId="0" fillId="51" borderId="0" xfId="63" applyFont="1" applyFill="1" applyBorder="1" applyAlignment="1">
      <alignment horizontal="center"/>
    </xf>
    <xf numFmtId="3" fontId="3" fillId="51" borderId="19" xfId="0" applyNumberFormat="1" applyFont="1" applyFill="1" applyBorder="1" applyAlignment="1">
      <alignment horizontal="center"/>
    </xf>
    <xf numFmtId="3" fontId="3" fillId="51" borderId="26" xfId="0" applyNumberFormat="1" applyFont="1" applyFill="1" applyBorder="1" applyAlignment="1">
      <alignment horizontal="center"/>
    </xf>
    <xf numFmtId="3" fontId="3" fillId="51" borderId="22" xfId="0" applyNumberFormat="1" applyFont="1" applyFill="1" applyBorder="1" applyAlignment="1">
      <alignment horizontal="center"/>
    </xf>
    <xf numFmtId="3" fontId="3" fillId="51" borderId="43" xfId="0" applyNumberFormat="1" applyFont="1" applyFill="1" applyBorder="1" applyAlignment="1">
      <alignment horizontal="center"/>
    </xf>
    <xf numFmtId="3" fontId="3" fillId="51" borderId="30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51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51" borderId="19" xfId="0" applyFill="1" applyBorder="1" applyAlignment="1">
      <alignment horizontal="center"/>
    </xf>
    <xf numFmtId="0" fontId="0" fillId="51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3" fillId="51" borderId="19" xfId="0" applyNumberFormat="1" applyFont="1" applyFill="1" applyBorder="1" applyAlignment="1">
      <alignment horizontal="center"/>
    </xf>
    <xf numFmtId="0" fontId="3" fillId="51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9" xfId="79" applyFont="1" applyBorder="1" applyAlignment="1">
      <alignment/>
      <protection/>
    </xf>
    <xf numFmtId="0" fontId="1" fillId="0" borderId="22" xfId="79" applyFont="1" applyBorder="1" applyAlignment="1">
      <alignment/>
      <protection/>
    </xf>
    <xf numFmtId="0" fontId="3" fillId="0" borderId="19" xfId="79" applyFont="1" applyBorder="1" applyAlignment="1">
      <alignment/>
      <protection/>
    </xf>
    <xf numFmtId="0" fontId="0" fillId="0" borderId="22" xfId="0" applyBorder="1" applyAlignment="1">
      <alignment/>
    </xf>
    <xf numFmtId="0" fontId="3" fillId="0" borderId="19" xfId="0" applyFont="1" applyBorder="1" applyAlignment="1">
      <alignment/>
    </xf>
    <xf numFmtId="0" fontId="0" fillId="0" borderId="34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</cellXfs>
  <cellStyles count="9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Měny bez des. míst 2" xfId="62"/>
    <cellStyle name="měny bez des. míst_List1" xfId="63"/>
    <cellStyle name="měny bez des. míst_List2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_List1" xfId="78"/>
    <cellStyle name="normální_List2" xfId="79"/>
    <cellStyle name="Followed Hyperlink" xfId="80"/>
    <cellStyle name="Poznámka" xfId="81"/>
    <cellStyle name="Poznámka 2" xfId="82"/>
    <cellStyle name="Percent" xfId="83"/>
    <cellStyle name="Propojená buňka" xfId="84"/>
    <cellStyle name="Propojená buňka 2" xfId="85"/>
    <cellStyle name="Správně" xfId="86"/>
    <cellStyle name="Správně 2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2.875" style="0" customWidth="1"/>
    <col min="2" max="2" width="16.875" style="359" customWidth="1"/>
    <col min="3" max="3" width="8.125" style="0" customWidth="1"/>
    <col min="4" max="4" width="8.00390625" style="0" customWidth="1"/>
  </cols>
  <sheetData>
    <row r="1" spans="1:2" ht="16.5" thickBot="1">
      <c r="A1" s="198" t="s">
        <v>202</v>
      </c>
      <c r="B1" s="68"/>
    </row>
    <row r="2" spans="1:2" ht="15.75">
      <c r="A2" s="347"/>
      <c r="B2" s="348"/>
    </row>
    <row r="3" spans="1:2" ht="53.25" customHeight="1">
      <c r="A3" s="366" t="s">
        <v>343</v>
      </c>
      <c r="B3" s="367"/>
    </row>
    <row r="4" spans="1:2" ht="25.5">
      <c r="A4" s="349" t="s">
        <v>342</v>
      </c>
      <c r="B4" s="348"/>
    </row>
    <row r="5" spans="1:2" ht="15">
      <c r="A5" s="469" t="s">
        <v>376</v>
      </c>
      <c r="B5" s="348"/>
    </row>
    <row r="6" spans="1:2" ht="13.5" thickBot="1">
      <c r="A6" s="6"/>
      <c r="B6" s="352"/>
    </row>
    <row r="7" spans="1:2" ht="13.5" thickBot="1">
      <c r="A7" s="18" t="s">
        <v>181</v>
      </c>
      <c r="B7" s="353"/>
    </row>
    <row r="8" spans="1:2" ht="13.5" thickBot="1">
      <c r="A8" s="6"/>
      <c r="B8" s="352"/>
    </row>
    <row r="9" spans="1:2" ht="13.5" thickBot="1">
      <c r="A9" s="4" t="s">
        <v>1</v>
      </c>
      <c r="B9" s="353"/>
    </row>
    <row r="10" spans="1:2" ht="13.5" thickBot="1">
      <c r="A10" s="6"/>
      <c r="B10" s="352"/>
    </row>
    <row r="11" spans="1:2" ht="13.5" thickBot="1">
      <c r="A11" s="4" t="s">
        <v>2</v>
      </c>
      <c r="B11" s="353"/>
    </row>
    <row r="12" spans="1:2" ht="13.5" thickBot="1">
      <c r="A12" s="6"/>
      <c r="B12" s="352"/>
    </row>
    <row r="13" spans="1:4" ht="13.5" thickBot="1">
      <c r="A13" s="6"/>
      <c r="B13" s="345">
        <v>2023</v>
      </c>
      <c r="C13" s="6"/>
      <c r="D13" s="6"/>
    </row>
    <row r="14" spans="1:4" ht="12.75">
      <c r="A14" s="320" t="s">
        <v>3</v>
      </c>
      <c r="B14" s="323"/>
      <c r="C14" s="213"/>
      <c r="D14" s="213"/>
    </row>
    <row r="15" spans="1:4" s="6" customFormat="1" ht="13.5" thickBot="1">
      <c r="A15" s="320"/>
      <c r="B15" s="322"/>
      <c r="C15" s="213"/>
      <c r="D15" s="213"/>
    </row>
    <row r="16" spans="1:4" ht="13.5" thickBot="1">
      <c r="A16" s="275" t="s">
        <v>120</v>
      </c>
      <c r="B16" s="380">
        <f>SUM(B17:B24)</f>
        <v>0</v>
      </c>
      <c r="C16" s="6"/>
      <c r="D16" s="6"/>
    </row>
    <row r="17" spans="1:5" ht="12.75">
      <c r="A17" s="139" t="s">
        <v>137</v>
      </c>
      <c r="B17" s="354"/>
      <c r="C17" s="6"/>
      <c r="D17" s="6"/>
      <c r="E17" s="282"/>
    </row>
    <row r="18" spans="1:4" ht="12.75">
      <c r="A18" s="140" t="s">
        <v>138</v>
      </c>
      <c r="B18" s="355"/>
      <c r="C18" s="6"/>
      <c r="D18" s="6"/>
    </row>
    <row r="19" spans="1:4" ht="12.75">
      <c r="A19" s="140" t="s">
        <v>139</v>
      </c>
      <c r="B19" s="355"/>
      <c r="C19" s="6"/>
      <c r="D19" s="6"/>
    </row>
    <row r="20" spans="1:4" ht="12.75">
      <c r="A20" s="140" t="s">
        <v>140</v>
      </c>
      <c r="B20" s="355"/>
      <c r="C20" s="6"/>
      <c r="D20" s="6"/>
    </row>
    <row r="21" spans="1:4" ht="12.75">
      <c r="A21" s="140" t="s">
        <v>141</v>
      </c>
      <c r="B21" s="355"/>
      <c r="C21" s="6"/>
      <c r="D21" s="6"/>
    </row>
    <row r="22" spans="1:4" ht="12.75">
      <c r="A22" s="140" t="s">
        <v>142</v>
      </c>
      <c r="B22" s="355"/>
      <c r="C22" s="6"/>
      <c r="D22" s="6"/>
    </row>
    <row r="23" spans="1:4" ht="12.75">
      <c r="A23" s="140"/>
      <c r="B23" s="355"/>
      <c r="C23" s="6"/>
      <c r="D23" s="6"/>
    </row>
    <row r="24" spans="1:4" ht="13.5" thickBot="1">
      <c r="A24" s="147"/>
      <c r="B24" s="356"/>
      <c r="C24" s="6"/>
      <c r="D24" s="6"/>
    </row>
    <row r="25" spans="1:4" ht="13.5" thickBot="1">
      <c r="A25" s="145" t="s">
        <v>127</v>
      </c>
      <c r="B25" s="380">
        <f>SUM(B26:B28)</f>
        <v>0</v>
      </c>
      <c r="C25" s="6"/>
      <c r="D25" s="6"/>
    </row>
    <row r="26" spans="1:4" ht="12.75">
      <c r="A26" s="146" t="s">
        <v>128</v>
      </c>
      <c r="B26" s="354"/>
      <c r="C26" s="6"/>
      <c r="D26" s="6"/>
    </row>
    <row r="27" spans="1:4" ht="12.75">
      <c r="A27" s="140" t="s">
        <v>129</v>
      </c>
      <c r="B27" s="355"/>
      <c r="C27" s="6"/>
      <c r="D27" s="6"/>
    </row>
    <row r="28" spans="1:4" ht="13.5" thickBot="1">
      <c r="A28" s="140"/>
      <c r="B28" s="356"/>
      <c r="C28" s="6"/>
      <c r="D28" s="6"/>
    </row>
    <row r="29" spans="1:4" ht="13.5" thickBot="1">
      <c r="A29" s="145" t="s">
        <v>130</v>
      </c>
      <c r="B29" s="380">
        <f>SUM(B30:B34)</f>
        <v>0</v>
      </c>
      <c r="C29" s="6"/>
      <c r="D29" s="6"/>
    </row>
    <row r="30" spans="1:4" ht="12.75">
      <c r="A30" s="140" t="s">
        <v>131</v>
      </c>
      <c r="B30" s="354"/>
      <c r="C30" s="6"/>
      <c r="D30" s="6"/>
    </row>
    <row r="31" spans="1:4" ht="12.75">
      <c r="A31" s="140" t="s">
        <v>132</v>
      </c>
      <c r="B31" s="355"/>
      <c r="C31" s="6"/>
      <c r="D31" s="6"/>
    </row>
    <row r="32" spans="1:4" ht="12.75">
      <c r="A32" s="140" t="s">
        <v>133</v>
      </c>
      <c r="B32" s="355"/>
      <c r="C32" s="6"/>
      <c r="D32" s="6"/>
    </row>
    <row r="33" spans="1:4" ht="12.75">
      <c r="A33" s="140"/>
      <c r="B33" s="355"/>
      <c r="C33" s="6"/>
      <c r="D33" s="6"/>
    </row>
    <row r="34" spans="1:4" ht="13.5" thickBot="1">
      <c r="A34" s="140"/>
      <c r="B34" s="356"/>
      <c r="C34" s="6"/>
      <c r="D34" s="6"/>
    </row>
    <row r="35" spans="1:4" ht="26.25" thickBot="1">
      <c r="A35" s="190" t="s">
        <v>341</v>
      </c>
      <c r="B35" s="380">
        <f>SUM(B36:B37)</f>
        <v>0</v>
      </c>
      <c r="C35" s="6"/>
      <c r="D35" s="6"/>
    </row>
    <row r="36" spans="1:4" ht="12.75">
      <c r="A36" s="146"/>
      <c r="B36" s="354"/>
      <c r="C36" s="6"/>
      <c r="D36" s="6"/>
    </row>
    <row r="37" spans="1:4" ht="13.5" thickBot="1">
      <c r="A37" s="140"/>
      <c r="B37" s="356"/>
      <c r="C37" s="6"/>
      <c r="D37" s="6"/>
    </row>
    <row r="38" spans="1:4" ht="13.5" thickBot="1">
      <c r="A38" s="145" t="s">
        <v>79</v>
      </c>
      <c r="B38" s="380">
        <f>SUM(B39:B43)</f>
        <v>0</v>
      </c>
      <c r="C38" s="6"/>
      <c r="D38" s="6"/>
    </row>
    <row r="39" spans="1:4" ht="12.75">
      <c r="A39" s="140" t="s">
        <v>113</v>
      </c>
      <c r="B39" s="354"/>
      <c r="C39" s="6"/>
      <c r="D39" s="6"/>
    </row>
    <row r="40" spans="1:4" ht="12.75">
      <c r="A40" s="140" t="s">
        <v>114</v>
      </c>
      <c r="B40" s="355"/>
      <c r="C40" s="6"/>
      <c r="D40" s="6"/>
    </row>
    <row r="41" spans="1:4" ht="12.75">
      <c r="A41" s="140" t="s">
        <v>115</v>
      </c>
      <c r="B41" s="355"/>
      <c r="C41" s="6"/>
      <c r="D41" s="6"/>
    </row>
    <row r="42" spans="1:4" ht="12.75">
      <c r="A42" s="140" t="s">
        <v>104</v>
      </c>
      <c r="B42" s="355"/>
      <c r="C42" s="6"/>
      <c r="D42" s="6"/>
    </row>
    <row r="43" spans="1:4" ht="13.5" thickBot="1">
      <c r="A43" s="140"/>
      <c r="B43" s="356"/>
      <c r="C43" s="6"/>
      <c r="D43" s="6"/>
    </row>
    <row r="44" spans="1:4" ht="13.5" thickBot="1">
      <c r="A44" s="145" t="s">
        <v>134</v>
      </c>
      <c r="B44" s="380">
        <f>SUM(B45:B48)</f>
        <v>0</v>
      </c>
      <c r="C44" s="6"/>
      <c r="D44" s="6"/>
    </row>
    <row r="45" spans="1:4" ht="12.75">
      <c r="A45" s="146" t="s">
        <v>135</v>
      </c>
      <c r="B45" s="354"/>
      <c r="C45" s="6"/>
      <c r="D45" s="6"/>
    </row>
    <row r="46" spans="1:4" ht="12.75" hidden="1">
      <c r="A46" s="140" t="s">
        <v>75</v>
      </c>
      <c r="B46" s="355"/>
      <c r="C46" s="6"/>
      <c r="D46" s="6"/>
    </row>
    <row r="47" spans="1:4" ht="12.75">
      <c r="A47" s="147" t="s">
        <v>136</v>
      </c>
      <c r="B47" s="357"/>
      <c r="C47" s="6"/>
      <c r="D47" s="6"/>
    </row>
    <row r="48" spans="1:4" ht="13.5" thickBot="1">
      <c r="A48" s="140"/>
      <c r="B48" s="356"/>
      <c r="C48" s="6"/>
      <c r="D48" s="6"/>
    </row>
    <row r="49" spans="1:4" ht="13.5" thickBot="1">
      <c r="A49" s="148" t="s">
        <v>60</v>
      </c>
      <c r="B49" s="380">
        <f>SUM(B50:B51)</f>
        <v>0</v>
      </c>
      <c r="C49" s="6"/>
      <c r="D49" s="6"/>
    </row>
    <row r="50" spans="1:4" ht="12.75">
      <c r="A50" s="146"/>
      <c r="B50" s="354"/>
      <c r="C50" s="6"/>
      <c r="D50" s="6"/>
    </row>
    <row r="51" spans="1:4" ht="13.5" thickBot="1">
      <c r="A51" s="140"/>
      <c r="B51" s="356"/>
      <c r="C51" s="6"/>
      <c r="D51" s="6"/>
    </row>
    <row r="52" spans="1:4" ht="13.5" thickBot="1">
      <c r="A52" s="145" t="s">
        <v>78</v>
      </c>
      <c r="B52" s="380">
        <f>SUM(B53:B55)</f>
        <v>0</v>
      </c>
      <c r="C52" s="6"/>
      <c r="D52" s="6"/>
    </row>
    <row r="53" spans="1:4" ht="12.75">
      <c r="A53" s="140" t="s">
        <v>4</v>
      </c>
      <c r="B53" s="354"/>
      <c r="C53" s="6"/>
      <c r="D53" s="6"/>
    </row>
    <row r="54" spans="1:4" ht="12.75">
      <c r="A54" s="142"/>
      <c r="B54" s="357"/>
      <c r="C54" s="6"/>
      <c r="D54" s="6"/>
    </row>
    <row r="55" spans="1:4" ht="13.5" thickBot="1">
      <c r="A55" s="141"/>
      <c r="B55" s="356"/>
      <c r="C55" s="6"/>
      <c r="D55" s="6"/>
    </row>
    <row r="56" spans="1:4" ht="13.5" thickBot="1">
      <c r="A56" s="33" t="s">
        <v>37</v>
      </c>
      <c r="B56" s="380">
        <f>SUM(B16,B25,B29,B35,B38,B44,B49,B52)</f>
        <v>0</v>
      </c>
      <c r="C56" s="6"/>
      <c r="D56" s="6"/>
    </row>
    <row r="57" ht="12.75">
      <c r="A57" s="122"/>
    </row>
    <row r="58" ht="13.5" thickBot="1"/>
    <row r="59" spans="1:4" ht="13.5" thickBot="1">
      <c r="A59" s="18" t="s">
        <v>272</v>
      </c>
      <c r="B59" s="381">
        <f>SUM(B60,B64:B66)</f>
        <v>0</v>
      </c>
      <c r="C59" s="325"/>
      <c r="D59" s="325"/>
    </row>
    <row r="60" spans="1:5" ht="13.5" thickBot="1">
      <c r="A60" s="204" t="s">
        <v>126</v>
      </c>
      <c r="B60" s="358"/>
      <c r="C60" s="6"/>
      <c r="D60" s="6"/>
      <c r="E60" s="6"/>
    </row>
    <row r="61" spans="1:5" ht="12.75">
      <c r="A61" s="140" t="s">
        <v>269</v>
      </c>
      <c r="B61" s="354"/>
      <c r="C61" s="6"/>
      <c r="D61" s="6"/>
      <c r="E61" s="6"/>
    </row>
    <row r="62" spans="1:5" ht="12.75">
      <c r="A62" s="140" t="s">
        <v>270</v>
      </c>
      <c r="B62" s="355"/>
      <c r="C62" s="6"/>
      <c r="D62" s="6"/>
      <c r="E62" s="6"/>
    </row>
    <row r="63" spans="1:5" ht="13.5" thickBot="1">
      <c r="A63" s="140" t="s">
        <v>271</v>
      </c>
      <c r="B63" s="357"/>
      <c r="C63" s="6"/>
      <c r="D63" s="6"/>
      <c r="E63" s="6"/>
    </row>
    <row r="64" spans="1:5" ht="12.75">
      <c r="A64" s="51" t="s">
        <v>69</v>
      </c>
      <c r="B64" s="354"/>
      <c r="C64" s="6"/>
      <c r="D64" s="6"/>
      <c r="E64" s="6"/>
    </row>
    <row r="65" spans="1:5" ht="12.75">
      <c r="A65" s="51"/>
      <c r="B65" s="355"/>
      <c r="C65" s="6"/>
      <c r="D65" s="6"/>
      <c r="E65" s="6"/>
    </row>
    <row r="66" spans="1:5" ht="12.75" customHeight="1" thickBot="1">
      <c r="A66" s="41"/>
      <c r="B66" s="356"/>
      <c r="C66" s="6"/>
      <c r="D66" s="6"/>
      <c r="E66" s="6"/>
    </row>
    <row r="67" spans="1:5" ht="13.5" thickBot="1">
      <c r="A67" s="18" t="s">
        <v>39</v>
      </c>
      <c r="B67" s="382">
        <f>SUM(B68:B69,B73:B81)</f>
        <v>0</v>
      </c>
      <c r="C67" s="6"/>
      <c r="D67" s="6"/>
      <c r="E67" s="6"/>
    </row>
    <row r="68" spans="1:5" ht="12.75">
      <c r="A68" s="48" t="s">
        <v>5</v>
      </c>
      <c r="B68" s="354"/>
      <c r="C68" s="6"/>
      <c r="D68" s="6"/>
      <c r="E68" s="6"/>
    </row>
    <row r="69" spans="1:5" ht="12.75">
      <c r="A69" s="50" t="s">
        <v>6</v>
      </c>
      <c r="B69" s="549">
        <f>SUM(B70:B72)</f>
        <v>0</v>
      </c>
      <c r="C69" s="6"/>
      <c r="D69" s="6"/>
      <c r="E69" s="6"/>
    </row>
    <row r="70" spans="1:5" ht="12.75">
      <c r="A70" s="363" t="s">
        <v>7</v>
      </c>
      <c r="B70" s="364"/>
      <c r="C70" s="6"/>
      <c r="D70" s="6"/>
      <c r="E70" s="6"/>
    </row>
    <row r="71" spans="1:5" ht="12.75">
      <c r="A71" s="363" t="s">
        <v>335</v>
      </c>
      <c r="B71" s="364"/>
      <c r="C71" s="6"/>
      <c r="D71" s="6"/>
      <c r="E71" s="6"/>
    </row>
    <row r="72" spans="1:5" ht="12.75">
      <c r="A72" s="365" t="s">
        <v>334</v>
      </c>
      <c r="B72" s="364"/>
      <c r="C72" s="6"/>
      <c r="D72" s="6"/>
      <c r="E72" s="6"/>
    </row>
    <row r="73" spans="1:5" ht="12.75">
      <c r="A73" s="50" t="s">
        <v>61</v>
      </c>
      <c r="B73" s="355"/>
      <c r="C73" s="6"/>
      <c r="D73" s="6"/>
      <c r="E73" s="6"/>
    </row>
    <row r="74" spans="1:5" ht="12.75">
      <c r="A74" s="50" t="s">
        <v>193</v>
      </c>
      <c r="B74" s="355"/>
      <c r="C74" s="6"/>
      <c r="D74" s="6"/>
      <c r="E74" s="6"/>
    </row>
    <row r="75" spans="1:5" ht="12.75">
      <c r="A75" s="50" t="s">
        <v>190</v>
      </c>
      <c r="B75" s="355"/>
      <c r="C75" s="6"/>
      <c r="D75" s="6"/>
      <c r="E75" s="6"/>
    </row>
    <row r="76" spans="1:5" ht="12.75">
      <c r="A76" s="50" t="s">
        <v>321</v>
      </c>
      <c r="B76" s="355"/>
      <c r="C76" s="6"/>
      <c r="D76" s="6"/>
      <c r="E76" s="6"/>
    </row>
    <row r="77" spans="1:5" ht="12.75">
      <c r="A77" s="50" t="s">
        <v>213</v>
      </c>
      <c r="B77" s="355"/>
      <c r="C77" s="6"/>
      <c r="D77" s="6"/>
      <c r="E77" s="6"/>
    </row>
    <row r="78" spans="1:5" ht="12.75">
      <c r="A78" s="50" t="s">
        <v>339</v>
      </c>
      <c r="B78" s="355"/>
      <c r="C78" s="6"/>
      <c r="D78" s="6"/>
      <c r="E78" s="6"/>
    </row>
    <row r="79" spans="1:5" ht="12.75">
      <c r="A79" s="50" t="s">
        <v>338</v>
      </c>
      <c r="B79" s="355"/>
      <c r="C79" s="6"/>
      <c r="D79" s="6"/>
      <c r="E79" s="6"/>
    </row>
    <row r="80" spans="1:5" ht="12.75">
      <c r="A80" s="50" t="s">
        <v>340</v>
      </c>
      <c r="B80" s="355"/>
      <c r="C80" s="6"/>
      <c r="D80" s="6"/>
      <c r="E80" s="6"/>
    </row>
    <row r="81" spans="1:5" ht="13.5" thickBot="1">
      <c r="A81" s="59" t="s">
        <v>337</v>
      </c>
      <c r="B81" s="360"/>
      <c r="C81" s="6"/>
      <c r="D81" s="6"/>
      <c r="E81" s="6"/>
    </row>
    <row r="82" spans="1:5" ht="13.5" thickBot="1">
      <c r="A82" s="33" t="s">
        <v>40</v>
      </c>
      <c r="B82" s="380">
        <f>B59+B67</f>
        <v>0</v>
      </c>
      <c r="C82" s="6"/>
      <c r="D82" s="6"/>
      <c r="E82" s="6"/>
    </row>
    <row r="83" spans="3:5" ht="13.5" thickBot="1">
      <c r="C83" s="6"/>
      <c r="D83" s="6"/>
      <c r="E83" s="6"/>
    </row>
    <row r="84" spans="1:5" ht="13.5" thickBot="1">
      <c r="A84" s="20" t="s">
        <v>396</v>
      </c>
      <c r="B84" s="380">
        <f>B56-B82</f>
        <v>0</v>
      </c>
      <c r="C84" s="6"/>
      <c r="D84" s="6"/>
      <c r="E84" s="6"/>
    </row>
    <row r="85" spans="1:5" ht="13.5" thickBot="1">
      <c r="A85" s="39"/>
      <c r="B85" s="353"/>
      <c r="C85" s="6"/>
      <c r="D85" s="6"/>
      <c r="E85" s="6"/>
    </row>
    <row r="86" spans="1:5" ht="26.25" thickBot="1">
      <c r="A86" s="98" t="s">
        <v>404</v>
      </c>
      <c r="B86" s="125"/>
      <c r="C86" s="6"/>
      <c r="D86" s="6"/>
      <c r="E86" s="6"/>
    </row>
    <row r="87" spans="1:5" ht="12.75">
      <c r="A87" s="373" t="str">
        <f>IF(B86&gt;B84,"dotace je vyšší než rozdíl mezi příjmy a náklady","OK")</f>
        <v>OK</v>
      </c>
      <c r="B87" s="346"/>
      <c r="C87" s="6"/>
      <c r="D87" s="6"/>
      <c r="E87" s="6"/>
    </row>
    <row r="88" spans="1:5" ht="12.75">
      <c r="A88" s="373" t="str">
        <f>IF(B86&gt;(B56*0.7),"dotace činí více než 70% nákladů","OK")</f>
        <v>OK</v>
      </c>
      <c r="B88" s="346"/>
      <c r="C88" s="6"/>
      <c r="D88" s="6"/>
      <c r="E88" s="6"/>
    </row>
    <row r="89" ht="13.5" thickBot="1"/>
    <row r="90" spans="1:2" ht="13.5" thickBot="1">
      <c r="A90" s="296" t="s">
        <v>305</v>
      </c>
      <c r="B90" s="297">
        <v>2023</v>
      </c>
    </row>
    <row r="91" spans="1:2" ht="12.75">
      <c r="A91" s="302" t="s">
        <v>301</v>
      </c>
      <c r="B91" s="298"/>
    </row>
    <row r="92" spans="1:2" ht="12.75">
      <c r="A92" s="302" t="s">
        <v>302</v>
      </c>
      <c r="B92" s="304"/>
    </row>
    <row r="93" spans="1:2" ht="13.5" thickBot="1">
      <c r="A93" s="301" t="s">
        <v>303</v>
      </c>
      <c r="B93" s="305"/>
    </row>
    <row r="94" spans="1:2" ht="25.5">
      <c r="A94" s="293" t="s">
        <v>306</v>
      </c>
      <c r="B94" s="383">
        <f>SUM(B91:B93)</f>
        <v>0</v>
      </c>
    </row>
    <row r="95" ht="12.75">
      <c r="A95" s="374" t="str">
        <f>IF(B94&gt;B86,"součet rozdělení je vyšší než požadovaná částka dotace","OK")</f>
        <v>OK</v>
      </c>
    </row>
    <row r="96" ht="12.75">
      <c r="A96" s="374" t="str">
        <f>IF(B94&lt;B86,"součet rozdělení je nižší než požadovaná částka dotace","OK")</f>
        <v>OK</v>
      </c>
    </row>
    <row r="97" spans="1:2" s="372" customFormat="1" ht="12.75">
      <c r="A97" s="370"/>
      <c r="B97" s="371"/>
    </row>
    <row r="98" ht="12.75">
      <c r="A98" s="272" t="s">
        <v>279</v>
      </c>
    </row>
    <row r="99" ht="12.75">
      <c r="A99" s="272" t="s">
        <v>286</v>
      </c>
    </row>
    <row r="100" ht="12.75">
      <c r="A100" s="272" t="s">
        <v>320</v>
      </c>
    </row>
    <row r="101" ht="12.75">
      <c r="A101" s="272" t="s">
        <v>325</v>
      </c>
    </row>
    <row r="102" ht="12.75">
      <c r="A102" s="272" t="s">
        <v>287</v>
      </c>
    </row>
  </sheetData>
  <sheetProtection/>
  <conditionalFormatting sqref="A87">
    <cfRule type="cellIs" priority="6" dxfId="48" operator="equal" stopIfTrue="1">
      <formula>"dotace je vyšší než rozdíl mezi příjmy a náklady"</formula>
    </cfRule>
  </conditionalFormatting>
  <conditionalFormatting sqref="A89">
    <cfRule type="cellIs" priority="5" dxfId="48" operator="equal" stopIfTrue="1">
      <formula>"dotace činí více než 70% nákladů"</formula>
    </cfRule>
  </conditionalFormatting>
  <conditionalFormatting sqref="A88">
    <cfRule type="cellIs" priority="4" dxfId="48" operator="equal" stopIfTrue="1">
      <formula>"dotace činí více než 70% nákladů"</formula>
    </cfRule>
  </conditionalFormatting>
  <conditionalFormatting sqref="A98">
    <cfRule type="cellIs" priority="3" dxfId="48" operator="equal" stopIfTrue="1">
      <formula>"součet rozdělení je nižší než požadovaná částka dotace"</formula>
    </cfRule>
  </conditionalFormatting>
  <conditionalFormatting sqref="A96:A97">
    <cfRule type="cellIs" priority="2" dxfId="48" operator="equal" stopIfTrue="1">
      <formula>"součet rozdělení je nižší než požadovaná částka dotace"</formula>
    </cfRule>
  </conditionalFormatting>
  <conditionalFormatting sqref="A95">
    <cfRule type="cellIs" priority="1" dxfId="48" operator="equal" stopIfTrue="1">
      <formula>"součet rozdělení je vyšší než požadovaná částka dotace"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B106" sqref="B106"/>
    </sheetView>
  </sheetViews>
  <sheetFormatPr defaultColWidth="9.00390625" defaultRowHeight="12.75"/>
  <cols>
    <col min="1" max="1" width="71.75390625" style="0" customWidth="1"/>
    <col min="2" max="2" width="18.875" style="112" customWidth="1"/>
    <col min="3" max="3" width="13.75390625" style="0" customWidth="1"/>
    <col min="4" max="4" width="13.25390625" style="0" customWidth="1"/>
  </cols>
  <sheetData>
    <row r="1" spans="1:4" ht="16.5" thickBot="1">
      <c r="A1" s="30" t="s">
        <v>36</v>
      </c>
      <c r="B1" s="100"/>
      <c r="C1" s="54"/>
      <c r="D1" s="47"/>
    </row>
    <row r="2" spans="1:4" ht="15.75">
      <c r="A2" s="546"/>
      <c r="B2" s="547"/>
      <c r="C2" s="54"/>
      <c r="D2" s="47"/>
    </row>
    <row r="3" spans="1:4" ht="39">
      <c r="A3" s="366" t="s">
        <v>343</v>
      </c>
      <c r="B3" s="547"/>
      <c r="C3" s="54"/>
      <c r="D3" s="47"/>
    </row>
    <row r="4" spans="1:4" ht="26.25">
      <c r="A4" s="349" t="s">
        <v>342</v>
      </c>
      <c r="B4" s="547"/>
      <c r="C4" s="54"/>
      <c r="D4" s="47"/>
    </row>
    <row r="5" spans="1:4" ht="15.75">
      <c r="A5" s="469" t="s">
        <v>376</v>
      </c>
      <c r="B5" s="547"/>
      <c r="C5" s="54"/>
      <c r="D5" s="47"/>
    </row>
    <row r="6" spans="1:3" ht="13.5" thickBot="1">
      <c r="A6" s="2"/>
      <c r="B6" s="101"/>
      <c r="C6" s="6"/>
    </row>
    <row r="7" spans="1:4" ht="13.5" thickBot="1">
      <c r="A7" s="18" t="s">
        <v>107</v>
      </c>
      <c r="B7" s="102"/>
      <c r="C7" s="42"/>
      <c r="D7" s="42"/>
    </row>
    <row r="8" spans="1:3" ht="13.5" thickBot="1">
      <c r="A8" s="2"/>
      <c r="B8" s="101"/>
      <c r="C8" s="6"/>
    </row>
    <row r="9" spans="1:4" ht="13.5" thickBot="1">
      <c r="A9" s="18" t="s">
        <v>1</v>
      </c>
      <c r="B9" s="103"/>
      <c r="C9" s="6"/>
      <c r="D9" s="6"/>
    </row>
    <row r="10" spans="1:3" ht="13.5" thickBot="1">
      <c r="A10" s="53"/>
      <c r="B10" s="101"/>
      <c r="C10" s="6"/>
    </row>
    <row r="11" spans="1:4" ht="13.5" thickBot="1">
      <c r="A11" s="18" t="s">
        <v>2</v>
      </c>
      <c r="B11" s="103"/>
      <c r="C11" s="6"/>
      <c r="D11" s="6"/>
    </row>
    <row r="12" spans="1:4" ht="13.5" thickBot="1">
      <c r="A12" s="53"/>
      <c r="B12" s="101"/>
      <c r="C12" s="6"/>
      <c r="D12" s="6"/>
    </row>
    <row r="13" spans="1:4" ht="13.5" thickBot="1">
      <c r="A13" s="18" t="s">
        <v>98</v>
      </c>
      <c r="B13" s="103"/>
      <c r="C13" s="6"/>
      <c r="D13" s="6"/>
    </row>
    <row r="14" spans="1:4" ht="12.75">
      <c r="A14" s="53"/>
      <c r="B14" s="101"/>
      <c r="C14" s="6"/>
      <c r="D14" s="6"/>
    </row>
    <row r="15" spans="1:4" ht="13.5" thickBot="1">
      <c r="A15" s="2"/>
      <c r="B15" s="101"/>
      <c r="C15" s="6"/>
      <c r="D15" s="6"/>
    </row>
    <row r="16" spans="1:4" ht="13.5" hidden="1" thickBot="1">
      <c r="A16" s="22"/>
      <c r="B16" s="104"/>
      <c r="C16" s="10"/>
      <c r="D16" s="5"/>
    </row>
    <row r="17" spans="1:4" ht="13.5" thickBot="1">
      <c r="A17" s="18" t="s">
        <v>3</v>
      </c>
      <c r="B17" s="362">
        <v>2023</v>
      </c>
      <c r="C17" s="6"/>
      <c r="D17" s="6"/>
    </row>
    <row r="18" spans="1:4" ht="13.5" thickBot="1">
      <c r="A18" s="58"/>
      <c r="B18" s="101"/>
      <c r="C18" s="6"/>
      <c r="D18" s="6"/>
    </row>
    <row r="19" spans="1:4" ht="13.5" thickBot="1">
      <c r="A19" s="48" t="s">
        <v>179</v>
      </c>
      <c r="B19" s="381">
        <f>SUM(B20:B27)</f>
        <v>0</v>
      </c>
      <c r="C19" s="6"/>
      <c r="D19" s="6"/>
    </row>
    <row r="20" spans="1:4" ht="12.75">
      <c r="A20" s="49" t="s">
        <v>137</v>
      </c>
      <c r="B20" s="105"/>
      <c r="C20" s="6"/>
      <c r="D20" s="6"/>
    </row>
    <row r="21" spans="1:4" ht="12.75">
      <c r="A21" s="49" t="s">
        <v>138</v>
      </c>
      <c r="B21" s="106"/>
      <c r="C21" s="6"/>
      <c r="D21" s="6"/>
    </row>
    <row r="22" spans="1:4" ht="12.75">
      <c r="A22" s="49" t="s">
        <v>139</v>
      </c>
      <c r="B22" s="106"/>
      <c r="C22" s="6"/>
      <c r="D22" s="6"/>
    </row>
    <row r="23" spans="1:4" ht="12.75">
      <c r="A23" s="49" t="s">
        <v>175</v>
      </c>
      <c r="B23" s="106"/>
      <c r="C23" s="6"/>
      <c r="D23" s="6"/>
    </row>
    <row r="24" spans="1:4" ht="12.75">
      <c r="A24" s="49" t="s">
        <v>168</v>
      </c>
      <c r="B24" s="106"/>
      <c r="C24" s="6"/>
      <c r="D24" s="6"/>
    </row>
    <row r="25" spans="1:4" ht="12.75">
      <c r="A25" s="49" t="s">
        <v>142</v>
      </c>
      <c r="B25" s="106"/>
      <c r="C25" s="6"/>
      <c r="D25" s="6"/>
    </row>
    <row r="26" spans="1:4" ht="12.75">
      <c r="A26" s="49"/>
      <c r="B26" s="106"/>
      <c r="C26" s="6"/>
      <c r="D26" s="6"/>
    </row>
    <row r="27" spans="1:4" ht="13.5" thickBot="1">
      <c r="A27" s="49"/>
      <c r="B27" s="107"/>
      <c r="C27" s="6"/>
      <c r="D27" s="6"/>
    </row>
    <row r="28" spans="1:4" ht="13.5" thickBot="1">
      <c r="A28" s="40" t="s">
        <v>180</v>
      </c>
      <c r="B28" s="379">
        <f>SUM(B29:B31)</f>
        <v>0</v>
      </c>
      <c r="C28" s="6"/>
      <c r="D28" s="6"/>
    </row>
    <row r="29" spans="1:4" ht="12.75">
      <c r="A29" s="52" t="s">
        <v>149</v>
      </c>
      <c r="B29" s="105"/>
      <c r="C29" s="6"/>
      <c r="D29" s="6"/>
    </row>
    <row r="30" spans="1:4" ht="12.75">
      <c r="A30" s="52" t="s">
        <v>150</v>
      </c>
      <c r="B30" s="106"/>
      <c r="C30" s="6"/>
      <c r="D30" s="6"/>
    </row>
    <row r="31" spans="1:4" ht="13.5" thickBot="1">
      <c r="A31" s="60"/>
      <c r="B31" s="107"/>
      <c r="C31" s="6"/>
      <c r="D31" s="6"/>
    </row>
    <row r="32" spans="1:4" ht="13.5" thickBot="1">
      <c r="A32" s="50" t="s">
        <v>268</v>
      </c>
      <c r="B32" s="381">
        <f>SUM(B33:B34)</f>
        <v>0</v>
      </c>
      <c r="C32" s="6"/>
      <c r="D32" s="6"/>
    </row>
    <row r="33" spans="1:4" ht="12.75">
      <c r="A33" s="49"/>
      <c r="B33" s="105"/>
      <c r="C33" s="6"/>
      <c r="D33" s="6"/>
    </row>
    <row r="34" spans="1:4" ht="14.25" customHeight="1" thickBot="1">
      <c r="A34" s="49"/>
      <c r="B34" s="107"/>
      <c r="C34" s="6"/>
      <c r="D34" s="6"/>
    </row>
    <row r="35" spans="1:4" ht="14.25" customHeight="1" thickBot="1">
      <c r="A35" s="99" t="s">
        <v>414</v>
      </c>
      <c r="B35" s="381">
        <f>SUM(B36:B37)</f>
        <v>0</v>
      </c>
      <c r="C35" s="6"/>
      <c r="D35" s="6"/>
    </row>
    <row r="36" spans="1:4" ht="12.75">
      <c r="A36" s="60"/>
      <c r="B36" s="105"/>
      <c r="C36" s="6"/>
      <c r="D36" s="6"/>
    </row>
    <row r="37" spans="1:4" ht="13.5" thickBot="1">
      <c r="A37" s="49"/>
      <c r="B37" s="107"/>
      <c r="C37" s="6"/>
      <c r="D37" s="6"/>
    </row>
    <row r="38" spans="1:4" ht="13.5" thickBot="1">
      <c r="A38" s="50" t="s">
        <v>86</v>
      </c>
      <c r="B38" s="381">
        <f>SUM(B39:B42)</f>
        <v>0</v>
      </c>
      <c r="C38" s="6"/>
      <c r="D38" s="6"/>
    </row>
    <row r="39" spans="1:4" ht="12.75">
      <c r="A39" s="49" t="s">
        <v>159</v>
      </c>
      <c r="B39" s="105"/>
      <c r="C39" s="6"/>
      <c r="D39" s="6"/>
    </row>
    <row r="40" spans="1:4" ht="12.75">
      <c r="A40" s="49" t="s">
        <v>160</v>
      </c>
      <c r="B40" s="106"/>
      <c r="C40" s="6"/>
      <c r="D40" s="6"/>
    </row>
    <row r="41" spans="1:4" ht="12.75">
      <c r="A41" s="49" t="s">
        <v>161</v>
      </c>
      <c r="B41" s="106"/>
      <c r="C41" s="6"/>
      <c r="D41" s="6"/>
    </row>
    <row r="42" spans="1:4" ht="13.5" thickBot="1">
      <c r="A42" s="49"/>
      <c r="B42" s="106"/>
      <c r="C42" s="6"/>
      <c r="D42" s="6"/>
    </row>
    <row r="43" spans="1:4" ht="12.75" hidden="1">
      <c r="A43" s="49"/>
      <c r="B43" s="106"/>
      <c r="C43" s="6"/>
      <c r="D43" s="6"/>
    </row>
    <row r="44" spans="1:4" ht="12.75" hidden="1">
      <c r="A44" s="49"/>
      <c r="B44" s="106"/>
      <c r="C44" s="6"/>
      <c r="D44" s="6"/>
    </row>
    <row r="45" spans="1:4" ht="12.75" hidden="1">
      <c r="A45" s="49"/>
      <c r="B45" s="106"/>
      <c r="C45" s="6"/>
      <c r="D45" s="6"/>
    </row>
    <row r="46" spans="1:4" ht="12.75" hidden="1">
      <c r="A46" s="49"/>
      <c r="B46" s="106"/>
      <c r="C46" s="6"/>
      <c r="D46" s="6"/>
    </row>
    <row r="47" spans="1:4" ht="12.75" hidden="1">
      <c r="A47" s="49"/>
      <c r="B47" s="106"/>
      <c r="C47" s="6"/>
      <c r="D47" s="6"/>
    </row>
    <row r="48" spans="1:4" ht="12.75" hidden="1">
      <c r="A48" s="49"/>
      <c r="B48" s="107"/>
      <c r="C48" s="6"/>
      <c r="D48" s="6"/>
    </row>
    <row r="49" spans="1:4" ht="13.5" thickBot="1">
      <c r="A49" s="50" t="s">
        <v>118</v>
      </c>
      <c r="B49" s="381">
        <f>SUM(B50:B52)</f>
        <v>0</v>
      </c>
      <c r="C49" s="6"/>
      <c r="D49" s="6"/>
    </row>
    <row r="50" spans="1:4" ht="12.75">
      <c r="A50" s="49" t="s">
        <v>170</v>
      </c>
      <c r="B50" s="105"/>
      <c r="C50" s="6"/>
      <c r="D50" s="6"/>
    </row>
    <row r="51" spans="1:4" ht="12.75">
      <c r="A51" s="49" t="s">
        <v>136</v>
      </c>
      <c r="B51" s="106"/>
      <c r="C51" s="6"/>
      <c r="D51" s="6"/>
    </row>
    <row r="52" spans="1:4" ht="13.5" thickBot="1">
      <c r="A52" s="49"/>
      <c r="B52" s="107"/>
      <c r="C52" s="6"/>
      <c r="D52" s="6"/>
    </row>
    <row r="53" spans="1:4" ht="13.5" thickBot="1">
      <c r="A53" s="50" t="s">
        <v>60</v>
      </c>
      <c r="B53" s="539">
        <f>SUM(B54:B56)</f>
        <v>0</v>
      </c>
      <c r="C53" s="6"/>
      <c r="D53" s="6"/>
    </row>
    <row r="54" spans="1:4" ht="12.75">
      <c r="A54" s="50"/>
      <c r="B54" s="541"/>
      <c r="C54" s="6"/>
      <c r="D54" s="6"/>
    </row>
    <row r="55" spans="1:4" ht="12.75">
      <c r="A55" s="50"/>
      <c r="B55" s="542"/>
      <c r="C55" s="6"/>
      <c r="D55" s="6"/>
    </row>
    <row r="56" spans="1:4" ht="13.5" thickBot="1">
      <c r="A56" s="49"/>
      <c r="B56" s="543"/>
      <c r="C56" s="6"/>
      <c r="D56" s="6"/>
    </row>
    <row r="57" spans="1:4" ht="13.5" thickBot="1">
      <c r="A57" s="50" t="s">
        <v>78</v>
      </c>
      <c r="B57" s="540">
        <f>SUM(B58:B62)</f>
        <v>0</v>
      </c>
      <c r="C57" s="6"/>
      <c r="D57" s="6"/>
    </row>
    <row r="58" spans="1:4" ht="12.75">
      <c r="A58" s="49" t="s">
        <v>4</v>
      </c>
      <c r="B58" s="105"/>
      <c r="C58" s="6"/>
      <c r="D58" s="6"/>
    </row>
    <row r="59" spans="1:4" ht="12.75">
      <c r="A59" s="49"/>
      <c r="B59" s="106"/>
      <c r="C59" s="6"/>
      <c r="D59" s="6"/>
    </row>
    <row r="60" spans="1:4" ht="12.75">
      <c r="A60" s="49"/>
      <c r="B60" s="106"/>
      <c r="C60" s="6"/>
      <c r="D60" s="6"/>
    </row>
    <row r="61" spans="1:4" ht="12.75">
      <c r="A61" s="49"/>
      <c r="B61" s="106"/>
      <c r="C61" s="6"/>
      <c r="D61" s="6"/>
    </row>
    <row r="62" spans="1:4" ht="13.5" thickBot="1">
      <c r="A62" s="151"/>
      <c r="B62" s="111"/>
      <c r="C62" s="6"/>
      <c r="D62" s="6"/>
    </row>
    <row r="63" spans="1:4" ht="16.5" customHeight="1" thickBot="1">
      <c r="A63" s="39" t="s">
        <v>37</v>
      </c>
      <c r="B63" s="544">
        <f>SUM(B19,B28,B32,B35,B38,B49,B53,B57)</f>
        <v>0</v>
      </c>
      <c r="C63" s="6"/>
      <c r="D63" s="6"/>
    </row>
    <row r="64" spans="1:4" ht="12.75">
      <c r="A64" s="122"/>
      <c r="B64" s="108"/>
      <c r="C64" s="6"/>
      <c r="D64" s="6"/>
    </row>
    <row r="65" spans="2:5" ht="12.75" hidden="1">
      <c r="B65" s="109"/>
      <c r="C65" s="6"/>
      <c r="D65" s="6"/>
      <c r="E65" s="6"/>
    </row>
    <row r="66" spans="1:4" ht="13.5" thickBot="1">
      <c r="A66" s="6"/>
      <c r="B66" s="109"/>
      <c r="C66" s="6"/>
      <c r="D66" s="6"/>
    </row>
    <row r="67" spans="1:4" ht="13.5" thickBot="1">
      <c r="A67" s="21" t="s">
        <v>272</v>
      </c>
      <c r="B67" s="544">
        <f>B69+B73</f>
        <v>0</v>
      </c>
      <c r="C67" s="6"/>
      <c r="D67" s="6"/>
    </row>
    <row r="68" spans="1:4" ht="13.5" thickBot="1">
      <c r="A68" s="18"/>
      <c r="B68" s="103"/>
      <c r="C68" s="6"/>
      <c r="D68" s="6"/>
    </row>
    <row r="69" spans="1:4" ht="13.5" thickBot="1">
      <c r="A69" s="48" t="s">
        <v>97</v>
      </c>
      <c r="B69" s="548"/>
      <c r="C69" s="6"/>
      <c r="D69" s="6"/>
    </row>
    <row r="70" spans="1:4" ht="12.75">
      <c r="A70" s="49" t="s">
        <v>269</v>
      </c>
      <c r="B70" s="105"/>
      <c r="C70" s="6"/>
      <c r="D70" s="6"/>
    </row>
    <row r="71" spans="1:4" ht="12.75">
      <c r="A71" s="49" t="s">
        <v>296</v>
      </c>
      <c r="B71" s="106"/>
      <c r="C71" s="6"/>
      <c r="D71" s="6"/>
    </row>
    <row r="72" spans="1:4" ht="13.5" thickBot="1">
      <c r="A72" s="49" t="s">
        <v>297</v>
      </c>
      <c r="B72" s="107"/>
      <c r="C72" s="6"/>
      <c r="D72" s="6"/>
    </row>
    <row r="73" spans="1:4" ht="13.5" thickBot="1">
      <c r="A73" s="50" t="s">
        <v>185</v>
      </c>
      <c r="B73" s="472">
        <f>SUM(B74:B76)</f>
        <v>0</v>
      </c>
      <c r="C73" s="6"/>
      <c r="D73" s="6"/>
    </row>
    <row r="74" spans="1:4" ht="12.75">
      <c r="A74" s="49" t="s">
        <v>26</v>
      </c>
      <c r="B74" s="182"/>
      <c r="C74" s="6"/>
      <c r="D74" s="6"/>
    </row>
    <row r="75" spans="1:4" ht="12.75">
      <c r="A75" s="41"/>
      <c r="B75" s="106"/>
      <c r="C75" s="6"/>
      <c r="D75" s="6"/>
    </row>
    <row r="76" spans="1:4" ht="13.5" thickBot="1">
      <c r="A76" s="41"/>
      <c r="B76" s="169"/>
      <c r="C76" s="6"/>
      <c r="D76" s="6"/>
    </row>
    <row r="77" spans="1:4" ht="13.5" thickBot="1">
      <c r="A77" s="18" t="s">
        <v>39</v>
      </c>
      <c r="B77" s="544">
        <f>SUM(B78:B79,B83:B92)</f>
        <v>0</v>
      </c>
      <c r="C77" s="6"/>
      <c r="D77" s="6"/>
    </row>
    <row r="78" spans="1:4" ht="12.75">
      <c r="A78" s="215" t="s">
        <v>207</v>
      </c>
      <c r="B78" s="105"/>
      <c r="C78" s="6"/>
      <c r="D78" s="6"/>
    </row>
    <row r="79" spans="1:4" ht="12.75">
      <c r="A79" s="214" t="s">
        <v>208</v>
      </c>
      <c r="B79" s="106"/>
      <c r="C79" s="6"/>
      <c r="D79" s="6"/>
    </row>
    <row r="80" spans="1:4" ht="12.75">
      <c r="A80" s="214" t="s">
        <v>7</v>
      </c>
      <c r="B80" s="106"/>
      <c r="C80" s="6"/>
      <c r="D80" s="6"/>
    </row>
    <row r="81" spans="1:4" ht="12.75">
      <c r="A81" s="214" t="s">
        <v>335</v>
      </c>
      <c r="B81" s="106"/>
      <c r="C81" s="6"/>
      <c r="D81" s="6"/>
    </row>
    <row r="82" spans="1:4" ht="12.75">
      <c r="A82" s="214" t="s">
        <v>334</v>
      </c>
      <c r="B82" s="106"/>
      <c r="C82" s="6"/>
      <c r="D82" s="6"/>
    </row>
    <row r="83" spans="1:4" ht="12.75">
      <c r="A83" s="214" t="s">
        <v>209</v>
      </c>
      <c r="B83" s="106"/>
      <c r="C83" s="6"/>
      <c r="D83" s="6"/>
    </row>
    <row r="84" spans="1:4" ht="12.75">
      <c r="A84" s="214" t="s">
        <v>210</v>
      </c>
      <c r="B84" s="106"/>
      <c r="C84" s="6"/>
      <c r="D84" s="6"/>
    </row>
    <row r="85" spans="1:4" ht="12.75">
      <c r="A85" s="214" t="s">
        <v>211</v>
      </c>
      <c r="B85" s="106"/>
      <c r="C85" s="6"/>
      <c r="D85" s="6"/>
    </row>
    <row r="86" spans="1:4" ht="12.75">
      <c r="A86" s="214" t="s">
        <v>298</v>
      </c>
      <c r="B86" s="106"/>
      <c r="C86" s="6"/>
      <c r="D86" s="6"/>
    </row>
    <row r="87" spans="1:4" ht="12.75">
      <c r="A87" s="214" t="s">
        <v>206</v>
      </c>
      <c r="B87" s="106"/>
      <c r="C87" s="6"/>
      <c r="D87" s="6"/>
    </row>
    <row r="88" spans="1:4" ht="12.75" hidden="1">
      <c r="A88" s="214"/>
      <c r="B88" s="107"/>
      <c r="C88" s="6"/>
      <c r="D88" s="6"/>
    </row>
    <row r="89" spans="1:4" ht="12.75">
      <c r="A89" s="545" t="s">
        <v>415</v>
      </c>
      <c r="B89" s="107"/>
      <c r="C89" s="6"/>
      <c r="D89" s="6"/>
    </row>
    <row r="90" spans="1:4" ht="12.75">
      <c r="A90" s="545" t="s">
        <v>416</v>
      </c>
      <c r="B90" s="107"/>
      <c r="C90" s="6"/>
      <c r="D90" s="6"/>
    </row>
    <row r="91" spans="1:4" ht="12.75">
      <c r="A91" s="545" t="s">
        <v>417</v>
      </c>
      <c r="B91" s="107"/>
      <c r="C91" s="6"/>
      <c r="D91" s="6"/>
    </row>
    <row r="92" spans="1:4" ht="13.5" thickBot="1">
      <c r="A92" s="216" t="s">
        <v>418</v>
      </c>
      <c r="B92" s="107"/>
      <c r="C92" s="6"/>
      <c r="D92" s="6"/>
    </row>
    <row r="93" spans="1:4" ht="16.5" customHeight="1" thickBot="1">
      <c r="A93" s="39" t="s">
        <v>40</v>
      </c>
      <c r="B93" s="544">
        <f>B67+B77</f>
        <v>0</v>
      </c>
      <c r="C93" s="6"/>
      <c r="D93" s="6"/>
    </row>
    <row r="94" spans="2:4" ht="12.75">
      <c r="B94" s="108"/>
      <c r="C94" s="6"/>
      <c r="D94" s="6"/>
    </row>
    <row r="95" spans="2:4" ht="13.5" thickBot="1">
      <c r="B95" s="110"/>
      <c r="C95" s="6"/>
      <c r="D95" s="6"/>
    </row>
    <row r="96" spans="1:4" ht="16.5" customHeight="1" thickBot="1">
      <c r="A96" s="33" t="s">
        <v>41</v>
      </c>
      <c r="B96" s="544">
        <f>B63-B93</f>
        <v>0</v>
      </c>
      <c r="C96" s="6"/>
      <c r="D96" s="6"/>
    </row>
    <row r="97" spans="2:4" ht="13.5" thickBot="1">
      <c r="B97" s="110"/>
      <c r="C97" s="6"/>
      <c r="D97" s="6"/>
    </row>
    <row r="98" spans="1:4" ht="26.25" thickBot="1">
      <c r="A98" s="98" t="s">
        <v>398</v>
      </c>
      <c r="B98" s="125"/>
      <c r="C98" s="43"/>
      <c r="D98" s="43"/>
    </row>
    <row r="99" spans="1:4" ht="12.75">
      <c r="A99" s="373" t="str">
        <f>IF(B98&gt;B96,"dotace je vyšší než rozdíl mezi příjmy a náklady","OK")</f>
        <v>OK</v>
      </c>
      <c r="B99" s="346"/>
      <c r="C99" s="43"/>
      <c r="D99" s="43"/>
    </row>
    <row r="100" spans="1:4" ht="12.75">
      <c r="A100" s="373" t="str">
        <f>IF(B98&gt;(B63*0.7),"dotace činí více než 70% nákladů","OK")</f>
        <v>OK</v>
      </c>
      <c r="B100" s="346"/>
      <c r="C100" s="43"/>
      <c r="D100" s="43"/>
    </row>
    <row r="101" ht="13.5" thickBot="1"/>
    <row r="102" spans="1:4" ht="13.5" thickBot="1">
      <c r="A102" s="296" t="s">
        <v>305</v>
      </c>
      <c r="B102" s="297">
        <v>2023</v>
      </c>
      <c r="C102" s="303"/>
      <c r="D102" s="303"/>
    </row>
    <row r="103" spans="1:4" ht="12.75">
      <c r="A103" s="302" t="s">
        <v>301</v>
      </c>
      <c r="B103" s="298"/>
      <c r="C103" s="300"/>
      <c r="D103" s="300"/>
    </row>
    <row r="104" spans="1:4" ht="12.75">
      <c r="A104" s="302" t="s">
        <v>302</v>
      </c>
      <c r="B104" s="304"/>
      <c r="C104" s="300"/>
      <c r="D104" s="300"/>
    </row>
    <row r="105" spans="1:4" ht="13.5" thickBot="1">
      <c r="A105" s="301" t="s">
        <v>303</v>
      </c>
      <c r="B105" s="305"/>
      <c r="C105" s="300"/>
      <c r="D105" s="300"/>
    </row>
    <row r="106" spans="1:4" ht="12.75">
      <c r="A106" s="374" t="str">
        <f>IF(B106&gt;B98,"součet rozdělení je vyšší než požadovaná částka dotace","OK")</f>
        <v>OK</v>
      </c>
      <c r="B106" s="552">
        <f>SUM(B103:B105)</f>
        <v>0</v>
      </c>
      <c r="C106" s="300"/>
      <c r="D106" s="300"/>
    </row>
    <row r="107" spans="1:4" ht="12.75">
      <c r="A107" s="374" t="str">
        <f>IF(B106&lt;B98,"součet rozdělení je nižší než požadovaná částka dotace","OK")</f>
        <v>OK</v>
      </c>
      <c r="B107" s="300"/>
      <c r="C107" s="300"/>
      <c r="D107" s="300"/>
    </row>
    <row r="108" spans="2:4" ht="13.5" customHeight="1">
      <c r="B108" s="299"/>
      <c r="C108" s="299"/>
      <c r="D108" s="299"/>
    </row>
    <row r="109" spans="1:2" ht="25.5">
      <c r="A109" s="293" t="s">
        <v>308</v>
      </c>
      <c r="B109" s="288"/>
    </row>
    <row r="110" ht="12.75">
      <c r="A110" s="272" t="s">
        <v>304</v>
      </c>
    </row>
    <row r="111" ht="12.75">
      <c r="A111" s="272" t="s">
        <v>299</v>
      </c>
    </row>
    <row r="112" ht="12.75">
      <c r="A112" s="272" t="s">
        <v>300</v>
      </c>
    </row>
    <row r="113" ht="12.75">
      <c r="A113" s="272" t="s">
        <v>329</v>
      </c>
    </row>
  </sheetData>
  <sheetProtection/>
  <conditionalFormatting sqref="A99">
    <cfRule type="cellIs" priority="5" dxfId="48" operator="equal" stopIfTrue="1">
      <formula>"dotace je vyšší než rozdíl mezi příjmy a náklady"</formula>
    </cfRule>
  </conditionalFormatting>
  <conditionalFormatting sqref="A100">
    <cfRule type="cellIs" priority="4" dxfId="48" operator="equal" stopIfTrue="1">
      <formula>"dotace činí více než 70% nákladů"</formula>
    </cfRule>
  </conditionalFormatting>
  <conditionalFormatting sqref="A106">
    <cfRule type="cellIs" priority="3" dxfId="48" operator="equal" stopIfTrue="1">
      <formula>"součet rozdělení je vyšší než požadovaná částka dotace"</formula>
    </cfRule>
  </conditionalFormatting>
  <conditionalFormatting sqref="A107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zoomScalePageLayoutView="0" workbookViewId="0" topLeftCell="A1">
      <selection activeCell="A117" sqref="A117"/>
    </sheetView>
  </sheetViews>
  <sheetFormatPr defaultColWidth="9.00390625" defaultRowHeight="12.75"/>
  <cols>
    <col min="1" max="1" width="60.625" style="0" customWidth="1"/>
    <col min="2" max="2" width="5.75390625" style="0" hidden="1" customWidth="1"/>
    <col min="3" max="3" width="11.25390625" style="73" customWidth="1"/>
    <col min="4" max="4" width="5.75390625" style="73" hidden="1" customWidth="1"/>
    <col min="5" max="5" width="11.125" style="73" customWidth="1"/>
    <col min="6" max="6" width="9.125" style="287" customWidth="1"/>
  </cols>
  <sheetData>
    <row r="1" spans="1:6" s="31" customFormat="1" ht="16.5" thickBot="1">
      <c r="A1" s="30" t="s">
        <v>0</v>
      </c>
      <c r="B1" s="15"/>
      <c r="C1" s="79"/>
      <c r="D1" s="79"/>
      <c r="E1" s="80"/>
      <c r="F1" s="350"/>
    </row>
    <row r="2" spans="1:6" s="31" customFormat="1" ht="15.75">
      <c r="A2" s="54"/>
      <c r="B2" s="368"/>
      <c r="C2" s="369"/>
      <c r="D2" s="369"/>
      <c r="E2" s="369"/>
      <c r="F2" s="350"/>
    </row>
    <row r="3" spans="1:6" s="31" customFormat="1" ht="51">
      <c r="A3" s="366" t="s">
        <v>343</v>
      </c>
      <c r="B3" s="368"/>
      <c r="C3" s="369"/>
      <c r="D3" s="369"/>
      <c r="E3" s="369"/>
      <c r="F3" s="350"/>
    </row>
    <row r="4" spans="1:6" s="31" customFormat="1" ht="25.5">
      <c r="A4" s="349" t="s">
        <v>342</v>
      </c>
      <c r="B4" s="368"/>
      <c r="C4" s="369"/>
      <c r="D4" s="369"/>
      <c r="E4" s="369"/>
      <c r="F4" s="350"/>
    </row>
    <row r="5" spans="1:6" s="31" customFormat="1" ht="15">
      <c r="A5" s="469" t="s">
        <v>376</v>
      </c>
      <c r="B5" s="368"/>
      <c r="C5" s="369"/>
      <c r="D5" s="369"/>
      <c r="E5" s="369"/>
      <c r="F5" s="350"/>
    </row>
    <row r="6" spans="1:5" ht="13.5" thickBot="1">
      <c r="A6" s="6"/>
      <c r="B6" s="6"/>
      <c r="C6" s="82"/>
      <c r="D6" s="82"/>
      <c r="E6" s="6"/>
    </row>
    <row r="7" spans="1:5" ht="13.5" thickBot="1">
      <c r="A7" s="18" t="s">
        <v>88</v>
      </c>
      <c r="B7" s="19"/>
      <c r="C7" s="81"/>
      <c r="D7" s="81"/>
      <c r="E7" s="70"/>
    </row>
    <row r="8" spans="1:5" ht="13.5" thickBot="1">
      <c r="A8" s="4"/>
      <c r="B8" s="10"/>
      <c r="C8" s="81"/>
      <c r="D8" s="81"/>
      <c r="E8" s="70"/>
    </row>
    <row r="9" spans="1:5" ht="13.5" thickBot="1">
      <c r="A9" s="44" t="s">
        <v>1</v>
      </c>
      <c r="B9" s="10"/>
      <c r="C9" s="81"/>
      <c r="D9" s="81"/>
      <c r="E9" s="70"/>
    </row>
    <row r="10" spans="1:5" ht="13.5" thickBot="1">
      <c r="A10" s="44" t="s">
        <v>2</v>
      </c>
      <c r="B10" s="10"/>
      <c r="C10" s="81"/>
      <c r="D10" s="81"/>
      <c r="E10" s="70"/>
    </row>
    <row r="11" spans="1:5" ht="13.5" thickBot="1">
      <c r="A11" s="155" t="s">
        <v>344</v>
      </c>
      <c r="B11" s="158"/>
      <c r="C11" s="74"/>
      <c r="D11" s="74"/>
      <c r="E11" s="162"/>
    </row>
    <row r="12" spans="1:5" ht="13.5" thickBot="1">
      <c r="A12" s="11" t="s">
        <v>70</v>
      </c>
      <c r="B12" s="158"/>
      <c r="C12" s="74"/>
      <c r="D12" s="74"/>
      <c r="E12" s="162"/>
    </row>
    <row r="13" spans="1:5" ht="13.5" thickBot="1">
      <c r="A13" s="4" t="s">
        <v>71</v>
      </c>
      <c r="B13" s="10"/>
      <c r="C13" s="187"/>
      <c r="D13" s="187"/>
      <c r="E13" s="188"/>
    </row>
    <row r="14" spans="1:5" ht="12.75">
      <c r="A14" s="2"/>
      <c r="B14" s="6"/>
      <c r="C14" s="126"/>
      <c r="D14" s="126"/>
      <c r="E14" s="126"/>
    </row>
    <row r="15" spans="1:5" ht="13.5" thickBot="1">
      <c r="A15" s="2"/>
      <c r="B15" s="6"/>
      <c r="C15" s="126"/>
      <c r="D15" s="126"/>
      <c r="E15" s="126"/>
    </row>
    <row r="16" spans="1:5" ht="13.5" thickBot="1">
      <c r="A16" s="2"/>
      <c r="B16" s="6"/>
      <c r="C16" s="83" t="s">
        <v>8</v>
      </c>
      <c r="D16" s="187"/>
      <c r="E16" s="188"/>
    </row>
    <row r="17" spans="1:5" ht="26.25" thickBot="1">
      <c r="A17" s="2"/>
      <c r="B17" s="6"/>
      <c r="C17" s="164" t="s">
        <v>9</v>
      </c>
      <c r="D17" s="185"/>
      <c r="E17" s="186" t="s">
        <v>330</v>
      </c>
    </row>
    <row r="18" spans="1:5" ht="13.5" thickBot="1">
      <c r="A18" s="55" t="s">
        <v>3</v>
      </c>
      <c r="B18" s="10"/>
      <c r="C18" s="86"/>
      <c r="D18" s="189"/>
      <c r="E18" s="86"/>
    </row>
    <row r="19" spans="1:5" ht="13.5" thickBot="1">
      <c r="A19" s="58"/>
      <c r="B19" s="6"/>
      <c r="C19" s="90"/>
      <c r="D19" s="87"/>
      <c r="E19" s="90"/>
    </row>
    <row r="20" spans="1:5" ht="13.5" thickBot="1">
      <c r="A20" s="48" t="s">
        <v>120</v>
      </c>
      <c r="B20" s="9"/>
      <c r="C20" s="379">
        <f>SUM(C21:C28)</f>
        <v>0</v>
      </c>
      <c r="D20" s="384"/>
      <c r="E20" s="379">
        <f>SUM(E21:E28)</f>
        <v>0</v>
      </c>
    </row>
    <row r="21" spans="1:5" ht="12.75">
      <c r="A21" s="52" t="s">
        <v>143</v>
      </c>
      <c r="B21" s="8"/>
      <c r="C21" s="150"/>
      <c r="D21" s="89"/>
      <c r="E21" s="150"/>
    </row>
    <row r="22" spans="1:5" ht="12.75">
      <c r="A22" s="52" t="s">
        <v>144</v>
      </c>
      <c r="B22" s="8"/>
      <c r="C22" s="88"/>
      <c r="D22" s="89"/>
      <c r="E22" s="88"/>
    </row>
    <row r="23" spans="1:5" ht="12.75">
      <c r="A23" s="52" t="s">
        <v>145</v>
      </c>
      <c r="B23" s="8"/>
      <c r="C23" s="88"/>
      <c r="D23" s="89"/>
      <c r="E23" s="88"/>
    </row>
    <row r="24" spans="1:5" ht="12.75">
      <c r="A24" s="52" t="s">
        <v>146</v>
      </c>
      <c r="B24" s="8"/>
      <c r="C24" s="88"/>
      <c r="D24" s="89"/>
      <c r="E24" s="88"/>
    </row>
    <row r="25" spans="1:5" ht="12.75">
      <c r="A25" s="52" t="s">
        <v>147</v>
      </c>
      <c r="B25" s="8"/>
      <c r="C25" s="88"/>
      <c r="D25" s="89"/>
      <c r="E25" s="88"/>
    </row>
    <row r="26" spans="1:5" ht="12.75">
      <c r="A26" s="52" t="s">
        <v>148</v>
      </c>
      <c r="B26" s="8"/>
      <c r="C26" s="88"/>
      <c r="D26" s="89"/>
      <c r="E26" s="88"/>
    </row>
    <row r="27" spans="1:5" ht="12.75">
      <c r="A27" s="52"/>
      <c r="B27" s="8"/>
      <c r="C27" s="88"/>
      <c r="D27" s="89"/>
      <c r="E27" s="88"/>
    </row>
    <row r="28" spans="1:5" ht="13.5" thickBot="1">
      <c r="A28" s="52"/>
      <c r="B28" s="8"/>
      <c r="C28" s="160"/>
      <c r="D28" s="89"/>
      <c r="E28" s="160"/>
    </row>
    <row r="29" spans="1:5" ht="13.5" thickBot="1">
      <c r="A29" s="40" t="s">
        <v>119</v>
      </c>
      <c r="B29" s="8"/>
      <c r="C29" s="379">
        <f>SUM(C30:C33)</f>
        <v>0</v>
      </c>
      <c r="D29" s="384"/>
      <c r="E29" s="379">
        <f>SUM(E30:E33)</f>
        <v>0</v>
      </c>
    </row>
    <row r="30" spans="1:5" ht="12.75">
      <c r="A30" s="324" t="s">
        <v>319</v>
      </c>
      <c r="B30" s="8"/>
      <c r="C30" s="150"/>
      <c r="D30" s="89"/>
      <c r="E30" s="150"/>
    </row>
    <row r="31" spans="1:5" ht="12.75">
      <c r="A31" s="324" t="s">
        <v>313</v>
      </c>
      <c r="B31" s="8"/>
      <c r="C31" s="88"/>
      <c r="D31" s="89"/>
      <c r="E31" s="88"/>
    </row>
    <row r="32" spans="1:5" ht="12.75">
      <c r="A32" s="52" t="s">
        <v>150</v>
      </c>
      <c r="B32" s="8"/>
      <c r="C32" s="88"/>
      <c r="D32" s="89"/>
      <c r="E32" s="88"/>
    </row>
    <row r="33" spans="1:5" ht="13.5" thickBot="1">
      <c r="A33" s="52"/>
      <c r="B33" s="8"/>
      <c r="C33" s="160"/>
      <c r="D33" s="89"/>
      <c r="E33" s="160"/>
    </row>
    <row r="34" spans="1:5" ht="13.5" thickBot="1">
      <c r="A34" s="40" t="s">
        <v>151</v>
      </c>
      <c r="B34" s="8"/>
      <c r="C34" s="379">
        <f>SUM(C35:C46)</f>
        <v>0</v>
      </c>
      <c r="D34" s="384"/>
      <c r="E34" s="379">
        <f>SUM(E35:E46)</f>
        <v>0</v>
      </c>
    </row>
    <row r="35" spans="1:5" ht="12.75">
      <c r="A35" s="52" t="s">
        <v>103</v>
      </c>
      <c r="B35" s="8"/>
      <c r="C35" s="150"/>
      <c r="D35" s="89"/>
      <c r="E35" s="150"/>
    </row>
    <row r="36" spans="1:5" ht="12.75">
      <c r="A36" s="52" t="s">
        <v>10</v>
      </c>
      <c r="B36" s="8"/>
      <c r="C36" s="88"/>
      <c r="D36" s="89"/>
      <c r="E36" s="88"/>
    </row>
    <row r="37" spans="1:5" ht="12.75">
      <c r="A37" s="52" t="s">
        <v>11</v>
      </c>
      <c r="B37" s="8"/>
      <c r="C37" s="88"/>
      <c r="D37" s="89"/>
      <c r="E37" s="88"/>
    </row>
    <row r="38" spans="1:5" ht="12.75">
      <c r="A38" s="52" t="s">
        <v>12</v>
      </c>
      <c r="B38" s="8"/>
      <c r="C38" s="88"/>
      <c r="D38" s="89"/>
      <c r="E38" s="88"/>
    </row>
    <row r="39" spans="1:5" ht="12.75">
      <c r="A39" s="52" t="s">
        <v>73</v>
      </c>
      <c r="B39" s="8"/>
      <c r="C39" s="88"/>
      <c r="D39" s="89"/>
      <c r="E39" s="88"/>
    </row>
    <row r="40" spans="1:5" ht="12.75">
      <c r="A40" s="52" t="s">
        <v>13</v>
      </c>
      <c r="B40" s="8"/>
      <c r="C40" s="88"/>
      <c r="D40" s="89"/>
      <c r="E40" s="88"/>
    </row>
    <row r="41" spans="1:5" ht="12.75" customHeight="1">
      <c r="A41" s="52" t="s">
        <v>14</v>
      </c>
      <c r="B41" s="8"/>
      <c r="C41" s="88"/>
      <c r="D41" s="89"/>
      <c r="E41" s="88"/>
    </row>
    <row r="42" spans="1:5" ht="12.75">
      <c r="A42" s="52" t="s">
        <v>99</v>
      </c>
      <c r="B42" s="8"/>
      <c r="C42" s="88"/>
      <c r="D42" s="89"/>
      <c r="E42" s="88"/>
    </row>
    <row r="43" spans="1:5" ht="12.75">
      <c r="A43" s="52" t="s">
        <v>100</v>
      </c>
      <c r="B43" s="8"/>
      <c r="C43" s="88"/>
      <c r="D43" s="89"/>
      <c r="E43" s="88"/>
    </row>
    <row r="44" spans="1:5" ht="12.75">
      <c r="A44" s="52" t="s">
        <v>74</v>
      </c>
      <c r="B44" s="8"/>
      <c r="C44" s="88"/>
      <c r="D44" s="89"/>
      <c r="E44" s="88"/>
    </row>
    <row r="45" spans="1:5" ht="12.75">
      <c r="A45" s="52" t="s">
        <v>15</v>
      </c>
      <c r="B45" s="8"/>
      <c r="C45" s="88"/>
      <c r="D45" s="89"/>
      <c r="E45" s="88"/>
    </row>
    <row r="46" spans="1:5" ht="13.5" thickBot="1">
      <c r="A46" s="52"/>
      <c r="B46" s="8"/>
      <c r="C46" s="160"/>
      <c r="D46" s="89"/>
      <c r="E46" s="160"/>
    </row>
    <row r="47" spans="1:5" ht="13.5" thickBot="1">
      <c r="A47" s="40" t="s">
        <v>152</v>
      </c>
      <c r="B47" s="8"/>
      <c r="C47" s="379">
        <f>SUM(C48:C54)</f>
        <v>0</v>
      </c>
      <c r="D47" s="384"/>
      <c r="E47" s="379">
        <f>SUM(E48:E54)</f>
        <v>0</v>
      </c>
    </row>
    <row r="48" spans="1:5" ht="12.75">
      <c r="A48" s="52" t="s">
        <v>153</v>
      </c>
      <c r="B48" s="8"/>
      <c r="C48" s="150"/>
      <c r="D48" s="89"/>
      <c r="E48" s="150"/>
    </row>
    <row r="49" spans="1:5" ht="12.75">
      <c r="A49" s="52" t="s">
        <v>154</v>
      </c>
      <c r="B49" s="8"/>
      <c r="C49" s="88"/>
      <c r="D49" s="89"/>
      <c r="E49" s="88"/>
    </row>
    <row r="50" spans="1:5" ht="12.75">
      <c r="A50" s="52" t="s">
        <v>155</v>
      </c>
      <c r="B50" s="8"/>
      <c r="C50" s="88"/>
      <c r="D50" s="89"/>
      <c r="E50" s="88"/>
    </row>
    <row r="51" spans="1:5" ht="12.75">
      <c r="A51" s="52" t="s">
        <v>156</v>
      </c>
      <c r="B51" s="8"/>
      <c r="C51" s="88"/>
      <c r="D51" s="89"/>
      <c r="E51" s="88"/>
    </row>
    <row r="52" spans="1:5" ht="12.75">
      <c r="A52" s="52" t="s">
        <v>157</v>
      </c>
      <c r="B52" s="8"/>
      <c r="C52" s="88"/>
      <c r="D52" s="89"/>
      <c r="E52" s="88"/>
    </row>
    <row r="53" spans="1:5" ht="12.75">
      <c r="A53" s="52" t="s">
        <v>112</v>
      </c>
      <c r="B53" s="8"/>
      <c r="C53" s="88"/>
      <c r="D53" s="89"/>
      <c r="E53" s="88"/>
    </row>
    <row r="54" spans="1:5" ht="13.5" thickBot="1">
      <c r="A54" s="120"/>
      <c r="B54" s="36"/>
      <c r="C54" s="160"/>
      <c r="D54" s="165"/>
      <c r="E54" s="160"/>
    </row>
    <row r="55" spans="1:5" ht="13.5" thickBot="1">
      <c r="A55" s="40" t="s">
        <v>158</v>
      </c>
      <c r="B55" s="8"/>
      <c r="C55" s="385">
        <f>SUM(C56:C59)</f>
        <v>0</v>
      </c>
      <c r="D55" s="386"/>
      <c r="E55" s="379">
        <f>SUM(E56:E59)</f>
        <v>0</v>
      </c>
    </row>
    <row r="56" spans="1:5" ht="12.75">
      <c r="A56" s="123" t="s">
        <v>159</v>
      </c>
      <c r="B56" s="13"/>
      <c r="C56" s="150"/>
      <c r="D56" s="87"/>
      <c r="E56" s="150"/>
    </row>
    <row r="57" spans="1:5" ht="12.75">
      <c r="A57" s="52" t="s">
        <v>160</v>
      </c>
      <c r="B57" s="8"/>
      <c r="C57" s="88"/>
      <c r="D57" s="89"/>
      <c r="E57" s="88"/>
    </row>
    <row r="58" spans="1:5" ht="12.75">
      <c r="A58" s="52" t="s">
        <v>161</v>
      </c>
      <c r="B58" s="8"/>
      <c r="C58" s="88"/>
      <c r="D58" s="89"/>
      <c r="E58" s="88"/>
    </row>
    <row r="59" spans="1:5" ht="13.5" thickBot="1">
      <c r="A59" s="52"/>
      <c r="B59" s="8"/>
      <c r="C59" s="160"/>
      <c r="D59" s="89"/>
      <c r="E59" s="160"/>
    </row>
    <row r="60" spans="1:5" ht="13.5" thickBot="1">
      <c r="A60" s="40" t="s">
        <v>118</v>
      </c>
      <c r="B60" s="8"/>
      <c r="C60" s="379">
        <f>SUM(C61:C64)</f>
        <v>0</v>
      </c>
      <c r="D60" s="384"/>
      <c r="E60" s="379">
        <f>SUM(E61:E64)</f>
        <v>0</v>
      </c>
    </row>
    <row r="61" spans="1:5" ht="12.75">
      <c r="A61" s="52" t="s">
        <v>121</v>
      </c>
      <c r="B61" s="8"/>
      <c r="C61" s="86"/>
      <c r="D61" s="89"/>
      <c r="E61" s="86"/>
    </row>
    <row r="62" spans="1:5" ht="12.75" hidden="1">
      <c r="A62" s="52" t="s">
        <v>76</v>
      </c>
      <c r="B62" s="8"/>
      <c r="C62" s="88"/>
      <c r="D62" s="89"/>
      <c r="E62" s="150"/>
    </row>
    <row r="63" spans="1:5" ht="12.75">
      <c r="A63" s="52" t="s">
        <v>122</v>
      </c>
      <c r="B63" s="8"/>
      <c r="C63" s="88"/>
      <c r="D63" s="89"/>
      <c r="E63" s="88"/>
    </row>
    <row r="64" spans="1:5" ht="13.5" thickBot="1">
      <c r="A64" s="52"/>
      <c r="B64" s="8"/>
      <c r="C64" s="88"/>
      <c r="D64" s="89"/>
      <c r="E64" s="88"/>
    </row>
    <row r="65" spans="1:5" ht="12.75" hidden="1">
      <c r="A65" s="52"/>
      <c r="B65" s="8"/>
      <c r="C65" s="160"/>
      <c r="D65" s="165"/>
      <c r="E65" s="160"/>
    </row>
    <row r="66" spans="1:5" ht="13.5" thickBot="1">
      <c r="A66" s="40" t="s">
        <v>60</v>
      </c>
      <c r="B66" s="8"/>
      <c r="C66" s="387">
        <f>SUM(C67:C68)</f>
        <v>0</v>
      </c>
      <c r="D66" s="388"/>
      <c r="E66" s="387">
        <f>SUM(E67:E68)</f>
        <v>0</v>
      </c>
    </row>
    <row r="67" spans="1:5" ht="12.75">
      <c r="A67" s="40"/>
      <c r="B67" s="8"/>
      <c r="C67" s="86"/>
      <c r="D67" s="89"/>
      <c r="E67" s="86"/>
    </row>
    <row r="68" spans="1:5" ht="13.5" thickBot="1">
      <c r="A68" s="52"/>
      <c r="B68" s="8"/>
      <c r="C68" s="375"/>
      <c r="D68" s="89"/>
      <c r="E68" s="375"/>
    </row>
    <row r="69" spans="1:5" ht="12.75" hidden="1">
      <c r="A69" s="62"/>
      <c r="B69" s="6"/>
      <c r="C69" s="90"/>
      <c r="D69" s="82"/>
      <c r="E69" s="90"/>
    </row>
    <row r="70" spans="1:5" ht="12.75" hidden="1">
      <c r="A70" s="62"/>
      <c r="B70" s="6"/>
      <c r="C70" s="90"/>
      <c r="D70" s="82"/>
      <c r="E70" s="90"/>
    </row>
    <row r="71" spans="1:5" ht="12.75" hidden="1">
      <c r="A71" s="62"/>
      <c r="B71" s="6"/>
      <c r="C71" s="90"/>
      <c r="D71" s="82"/>
      <c r="E71" s="90"/>
    </row>
    <row r="72" spans="1:5" ht="13.5" thickBot="1">
      <c r="A72" s="40" t="s">
        <v>38</v>
      </c>
      <c r="B72" s="8"/>
      <c r="C72" s="379">
        <f>SUM(C73:C74)</f>
        <v>0</v>
      </c>
      <c r="D72" s="389"/>
      <c r="E72" s="379">
        <f>SUM(E73:E74)</f>
        <v>0</v>
      </c>
    </row>
    <row r="73" spans="1:5" ht="12.75">
      <c r="A73" s="52" t="s">
        <v>77</v>
      </c>
      <c r="B73" s="8"/>
      <c r="C73" s="150"/>
      <c r="D73" s="87"/>
      <c r="E73" s="150"/>
    </row>
    <row r="74" spans="1:5" ht="13.5" thickBot="1">
      <c r="A74" s="52"/>
      <c r="B74" s="8"/>
      <c r="C74" s="160"/>
      <c r="D74" s="165"/>
      <c r="E74" s="160"/>
    </row>
    <row r="75" spans="1:5" ht="13.5" thickBot="1">
      <c r="A75" s="52"/>
      <c r="B75" s="8"/>
      <c r="C75" s="379">
        <f>SUM(C20,C29,C34,C47,C55,C60,C66,C72)</f>
        <v>0</v>
      </c>
      <c r="D75" s="389"/>
      <c r="E75" s="379">
        <f>SUM(E20,E29,E34,E47,E55,E60,E66,E72)</f>
        <v>0</v>
      </c>
    </row>
    <row r="76" spans="1:6" s="34" customFormat="1" ht="13.5" thickBot="1">
      <c r="A76" s="35" t="s">
        <v>57</v>
      </c>
      <c r="B76" s="19"/>
      <c r="C76" s="556">
        <f>SUM(C75,E75)</f>
        <v>0</v>
      </c>
      <c r="D76" s="554"/>
      <c r="E76" s="557"/>
      <c r="F76" s="351"/>
    </row>
    <row r="77" spans="1:5" ht="13.5" thickBot="1">
      <c r="A77" s="43"/>
      <c r="B77" s="6"/>
      <c r="C77" s="82"/>
      <c r="D77" s="161"/>
      <c r="E77" s="82"/>
    </row>
    <row r="78" spans="1:5" ht="13.5" customHeight="1" thickBot="1">
      <c r="A78" s="43" t="s">
        <v>16</v>
      </c>
      <c r="B78" s="6"/>
      <c r="C78" s="82"/>
      <c r="D78" s="82"/>
      <c r="E78" s="82"/>
    </row>
    <row r="79" spans="1:5" ht="13.5" thickBot="1">
      <c r="A79" s="43"/>
      <c r="B79" s="6"/>
      <c r="C79" s="558" t="s">
        <v>58</v>
      </c>
      <c r="D79" s="559"/>
      <c r="E79" s="560"/>
    </row>
    <row r="80" spans="1:9" ht="26.25" thickBot="1">
      <c r="A80" s="143"/>
      <c r="B80" s="37"/>
      <c r="C80" s="83" t="s">
        <v>9</v>
      </c>
      <c r="D80" s="84"/>
      <c r="E80" s="85" t="s">
        <v>336</v>
      </c>
      <c r="I80" s="6"/>
    </row>
    <row r="81" spans="1:5" ht="13.5" thickBot="1">
      <c r="A81" s="55" t="s">
        <v>272</v>
      </c>
      <c r="B81" s="130"/>
      <c r="C81" s="390">
        <f>SUM(C82,C90)</f>
        <v>0</v>
      </c>
      <c r="D81" s="391"/>
      <c r="E81" s="392">
        <f>SUM(E82,E90)</f>
        <v>0</v>
      </c>
    </row>
    <row r="82" spans="1:5" ht="13.5" thickBot="1">
      <c r="A82" s="123" t="s">
        <v>68</v>
      </c>
      <c r="B82" s="13"/>
      <c r="C82" s="376"/>
      <c r="D82" s="82"/>
      <c r="E82" s="376"/>
    </row>
    <row r="83" spans="1:5" ht="12.75">
      <c r="A83" s="52" t="s">
        <v>90</v>
      </c>
      <c r="B83" s="8"/>
      <c r="C83" s="393"/>
      <c r="D83" s="394"/>
      <c r="E83" s="395"/>
    </row>
    <row r="84" spans="1:5" ht="12.75" hidden="1">
      <c r="A84" s="52"/>
      <c r="B84" s="8"/>
      <c r="C84" s="132"/>
      <c r="D84" s="91"/>
      <c r="E84" s="72"/>
    </row>
    <row r="85" spans="1:5" ht="12.75" hidden="1">
      <c r="A85" s="52"/>
      <c r="B85" s="8"/>
      <c r="C85" s="132"/>
      <c r="D85" s="91"/>
      <c r="E85" s="72"/>
    </row>
    <row r="86" spans="1:5" ht="12.75">
      <c r="A86" s="52" t="s">
        <v>84</v>
      </c>
      <c r="B86" s="8"/>
      <c r="C86" s="132"/>
      <c r="D86" s="91"/>
      <c r="E86" s="72"/>
    </row>
    <row r="87" spans="1:5" ht="12.75">
      <c r="A87" s="52" t="s">
        <v>91</v>
      </c>
      <c r="B87" s="8"/>
      <c r="C87" s="132"/>
      <c r="D87" s="91"/>
      <c r="E87" s="72"/>
    </row>
    <row r="88" spans="1:5" ht="12.75">
      <c r="A88" s="52"/>
      <c r="B88" s="8"/>
      <c r="C88" s="132"/>
      <c r="D88" s="91"/>
      <c r="E88" s="72"/>
    </row>
    <row r="89" spans="1:5" ht="13.5" thickBot="1">
      <c r="A89" s="52"/>
      <c r="B89" s="8"/>
      <c r="C89" s="133"/>
      <c r="D89" s="92"/>
      <c r="E89" s="93"/>
    </row>
    <row r="90" spans="1:5" ht="13.5" thickBot="1">
      <c r="A90" s="52" t="s">
        <v>189</v>
      </c>
      <c r="B90" s="8"/>
      <c r="C90" s="385">
        <f>SUM(C91:C94)</f>
        <v>0</v>
      </c>
      <c r="D90" s="399"/>
      <c r="E90" s="400">
        <f>SUM(E91:E94)</f>
        <v>0</v>
      </c>
    </row>
    <row r="91" spans="1:5" ht="12.75">
      <c r="A91" s="52"/>
      <c r="B91" s="8"/>
      <c r="C91" s="131"/>
      <c r="D91" s="398"/>
      <c r="E91" s="71"/>
    </row>
    <row r="92" spans="1:5" ht="12.75">
      <c r="A92" s="52"/>
      <c r="B92" s="8"/>
      <c r="C92" s="132"/>
      <c r="D92" s="91"/>
      <c r="E92" s="72"/>
    </row>
    <row r="93" spans="1:5" ht="12.75">
      <c r="A93" s="123"/>
      <c r="B93" s="13"/>
      <c r="C93" s="132"/>
      <c r="D93" s="91"/>
      <c r="E93" s="72"/>
    </row>
    <row r="94" spans="1:5" ht="13.5" thickBot="1">
      <c r="A94" s="120"/>
      <c r="B94" s="6"/>
      <c r="C94" s="133"/>
      <c r="D94" s="92"/>
      <c r="E94" s="93"/>
    </row>
    <row r="95" spans="1:5" ht="13.5" thickBot="1">
      <c r="A95" s="50" t="s">
        <v>43</v>
      </c>
      <c r="B95" s="9"/>
      <c r="C95" s="401">
        <f>SUM(C96:C109)</f>
        <v>0</v>
      </c>
      <c r="D95" s="402"/>
      <c r="E95" s="401">
        <f>SUM(E96:E109)</f>
        <v>0</v>
      </c>
    </row>
    <row r="96" spans="1:5" ht="12.75">
      <c r="A96" s="123" t="s">
        <v>55</v>
      </c>
      <c r="B96" s="13"/>
      <c r="C96" s="131"/>
      <c r="D96" s="91"/>
      <c r="E96" s="71"/>
    </row>
    <row r="97" spans="1:5" ht="12.75">
      <c r="A97" s="52" t="s">
        <v>56</v>
      </c>
      <c r="B97" s="8"/>
      <c r="C97" s="132"/>
      <c r="D97" s="91"/>
      <c r="E97" s="72"/>
    </row>
    <row r="98" spans="1:5" ht="12.75">
      <c r="A98" s="52" t="s">
        <v>345</v>
      </c>
      <c r="B98" s="8"/>
      <c r="C98" s="132"/>
      <c r="D98" s="91"/>
      <c r="E98" s="72"/>
    </row>
    <row r="99" spans="1:5" ht="12.75">
      <c r="A99" s="52" t="s">
        <v>346</v>
      </c>
      <c r="B99" s="8"/>
      <c r="C99" s="132"/>
      <c r="D99" s="91"/>
      <c r="E99" s="72"/>
    </row>
    <row r="100" spans="1:5" ht="12.75">
      <c r="A100" s="52" t="s">
        <v>347</v>
      </c>
      <c r="B100" s="8"/>
      <c r="C100" s="132"/>
      <c r="D100" s="91"/>
      <c r="E100" s="72"/>
    </row>
    <row r="101" spans="1:5" ht="12.75">
      <c r="A101" s="52" t="s">
        <v>63</v>
      </c>
      <c r="B101" s="8"/>
      <c r="C101" s="132"/>
      <c r="D101" s="91"/>
      <c r="E101" s="72"/>
    </row>
    <row r="102" spans="1:5" ht="12.75">
      <c r="A102" s="52" t="s">
        <v>191</v>
      </c>
      <c r="B102" s="8"/>
      <c r="C102" s="132"/>
      <c r="D102" s="91"/>
      <c r="E102" s="72"/>
    </row>
    <row r="103" spans="1:5" ht="12.75">
      <c r="A103" s="52" t="s">
        <v>192</v>
      </c>
      <c r="B103" s="8"/>
      <c r="C103" s="132"/>
      <c r="D103" s="91"/>
      <c r="E103" s="72"/>
    </row>
    <row r="104" spans="1:5" ht="13.5" thickBot="1">
      <c r="A104" s="52" t="s">
        <v>274</v>
      </c>
      <c r="B104" s="8"/>
      <c r="C104" s="132"/>
      <c r="D104" s="91"/>
      <c r="E104" s="72"/>
    </row>
    <row r="105" spans="1:8" ht="13.5" thickBot="1">
      <c r="A105" s="52" t="s">
        <v>206</v>
      </c>
      <c r="B105" s="8"/>
      <c r="C105" s="132"/>
      <c r="D105" s="91"/>
      <c r="E105" s="72"/>
      <c r="H105" s="16"/>
    </row>
    <row r="106" spans="1:5" ht="15" customHeight="1">
      <c r="A106" s="220" t="s">
        <v>348</v>
      </c>
      <c r="B106" s="36"/>
      <c r="C106" s="166"/>
      <c r="D106" s="221"/>
      <c r="E106" s="96"/>
    </row>
    <row r="107" spans="1:5" ht="15" customHeight="1">
      <c r="A107" s="220" t="s">
        <v>349</v>
      </c>
      <c r="B107" s="36"/>
      <c r="C107" s="166"/>
      <c r="D107" s="221"/>
      <c r="E107" s="96"/>
    </row>
    <row r="108" spans="1:5" ht="15" customHeight="1">
      <c r="A108" s="220" t="s">
        <v>350</v>
      </c>
      <c r="B108" s="36"/>
      <c r="C108" s="166"/>
      <c r="D108" s="221"/>
      <c r="E108" s="96"/>
    </row>
    <row r="109" spans="1:5" ht="15.75" customHeight="1" thickBot="1">
      <c r="A109" s="124" t="s">
        <v>351</v>
      </c>
      <c r="B109" s="36"/>
      <c r="C109" s="133"/>
      <c r="D109" s="92"/>
      <c r="E109" s="93"/>
    </row>
    <row r="110" spans="1:5" ht="13.5" thickBot="1">
      <c r="A110" s="7" t="s">
        <v>59</v>
      </c>
      <c r="B110" s="17"/>
      <c r="C110" s="553">
        <f>SUM(C81,C90,C95,E81,E90,E95)</f>
        <v>0</v>
      </c>
      <c r="D110" s="554"/>
      <c r="E110" s="555"/>
    </row>
    <row r="112" ht="13.5" thickBot="1"/>
    <row r="113" spans="1:5" ht="13.5" thickBot="1">
      <c r="A113" s="39" t="s">
        <v>396</v>
      </c>
      <c r="B113" s="10"/>
      <c r="C113" s="553">
        <f>C76-C110</f>
        <v>0</v>
      </c>
      <c r="D113" s="554"/>
      <c r="E113" s="555"/>
    </row>
    <row r="114" spans="1:5" ht="13.5" thickBot="1">
      <c r="A114" s="38"/>
      <c r="B114" s="6"/>
      <c r="C114" s="346"/>
      <c r="D114" s="346"/>
      <c r="E114" s="346"/>
    </row>
    <row r="115" spans="1:5" ht="42" customHeight="1" thickBot="1">
      <c r="A115" s="98" t="s">
        <v>403</v>
      </c>
      <c r="B115" s="10"/>
      <c r="C115" s="558"/>
      <c r="D115" s="559"/>
      <c r="E115" s="560"/>
    </row>
    <row r="116" spans="1:5" ht="14.25" customHeight="1">
      <c r="A116" s="373" t="str">
        <f>IF(C115&gt;C113,"dotace je vyšší než rozdíl mezi příjmy a náklady","OK")</f>
        <v>OK</v>
      </c>
      <c r="B116" s="6"/>
      <c r="C116" s="346"/>
      <c r="D116" s="346"/>
      <c r="E116" s="346"/>
    </row>
    <row r="117" spans="1:5" ht="14.25" customHeight="1">
      <c r="A117" s="373" t="str">
        <f>IF(C115&gt;(C76*0.7),"dotace činí více než 70% nákladů","OK")</f>
        <v>OK</v>
      </c>
      <c r="B117" s="6"/>
      <c r="C117" s="346"/>
      <c r="D117" s="346"/>
      <c r="E117" s="346"/>
    </row>
    <row r="118" spans="7:9" ht="13.5" thickBot="1">
      <c r="G118" s="126"/>
      <c r="H118" s="126"/>
      <c r="I118" s="126"/>
    </row>
    <row r="119" spans="1:9" ht="13.5" thickBot="1">
      <c r="A119" s="296" t="s">
        <v>305</v>
      </c>
      <c r="B119" s="295">
        <v>2020</v>
      </c>
      <c r="C119" s="63">
        <v>2023</v>
      </c>
      <c r="D119"/>
      <c r="G119" s="126"/>
      <c r="H119" s="126"/>
      <c r="I119" s="126"/>
    </row>
    <row r="120" spans="1:9" ht="12.75">
      <c r="A120" s="302" t="s">
        <v>301</v>
      </c>
      <c r="B120" s="294"/>
      <c r="C120" s="139"/>
      <c r="D120"/>
      <c r="G120" s="126"/>
      <c r="H120" s="126"/>
      <c r="I120" s="126"/>
    </row>
    <row r="121" spans="1:9" ht="12.75">
      <c r="A121" s="302" t="s">
        <v>302</v>
      </c>
      <c r="B121" s="289"/>
      <c r="C121" s="140"/>
      <c r="D121"/>
      <c r="G121" s="126"/>
      <c r="H121" s="126"/>
      <c r="I121" s="126"/>
    </row>
    <row r="122" spans="1:9" ht="13.5" thickBot="1">
      <c r="A122" s="301" t="s">
        <v>303</v>
      </c>
      <c r="B122" s="290"/>
      <c r="C122" s="141"/>
      <c r="D122"/>
      <c r="G122" s="126"/>
      <c r="H122" s="126"/>
      <c r="I122" s="126"/>
    </row>
    <row r="123" spans="1:9" ht="12.75">
      <c r="A123" s="377" t="str">
        <f>IF(C123&gt;C115,"součet rozdělení je vyšší než požadovaná částka dotace","OK")</f>
        <v>OK</v>
      </c>
      <c r="B123" s="300"/>
      <c r="C123" s="403">
        <f>SUM(C120:C122)</f>
        <v>0</v>
      </c>
      <c r="D123"/>
      <c r="G123" s="126"/>
      <c r="H123" s="126"/>
      <c r="I123" s="126"/>
    </row>
    <row r="124" spans="1:9" ht="12.75">
      <c r="A124" s="377" t="str">
        <f>IF(C123&lt;C115,"součet rozdělení je nižší než požadovaná částka dotace","OK")</f>
        <v>OK</v>
      </c>
      <c r="B124" s="300"/>
      <c r="C124" s="6"/>
      <c r="D124"/>
      <c r="G124" s="126"/>
      <c r="H124" s="126"/>
      <c r="I124" s="126"/>
    </row>
    <row r="125" spans="2:9" ht="12.75">
      <c r="B125" s="299"/>
      <c r="C125"/>
      <c r="D125"/>
      <c r="G125" s="126"/>
      <c r="H125" s="126"/>
      <c r="I125" s="126"/>
    </row>
    <row r="126" spans="1:9" ht="25.5">
      <c r="A126" s="293" t="s">
        <v>307</v>
      </c>
      <c r="G126" s="126"/>
      <c r="H126" s="126"/>
      <c r="I126" s="126"/>
    </row>
    <row r="127" spans="1:9" ht="14.25" customHeight="1">
      <c r="A127" s="272" t="s">
        <v>273</v>
      </c>
      <c r="G127" s="126"/>
      <c r="H127" s="82"/>
      <c r="I127" s="127"/>
    </row>
    <row r="128" ht="15" customHeight="1">
      <c r="A128" t="s">
        <v>284</v>
      </c>
    </row>
    <row r="129" ht="12.75" customHeight="1">
      <c r="A129" s="272" t="s">
        <v>275</v>
      </c>
    </row>
    <row r="130" ht="15" customHeight="1">
      <c r="A130" s="272" t="s">
        <v>326</v>
      </c>
    </row>
    <row r="131" ht="15.75" customHeight="1">
      <c r="A131" s="272" t="s">
        <v>285</v>
      </c>
    </row>
    <row r="137" spans="1:5" ht="12.75">
      <c r="A137" s="6"/>
      <c r="B137" s="6"/>
      <c r="C137" s="82"/>
      <c r="D137" s="82"/>
      <c r="E137" s="82"/>
    </row>
    <row r="138" spans="1:5" ht="12.75">
      <c r="A138" s="6"/>
      <c r="B138" s="6"/>
      <c r="C138" s="82"/>
      <c r="D138" s="82"/>
      <c r="E138" s="82"/>
    </row>
    <row r="139" spans="1:5" ht="12.75">
      <c r="A139" s="6"/>
      <c r="B139" s="6"/>
      <c r="C139" s="82"/>
      <c r="D139" s="82"/>
      <c r="E139" s="82"/>
    </row>
    <row r="140" spans="1:5" ht="12.75">
      <c r="A140" s="6"/>
      <c r="B140" s="6"/>
      <c r="C140" s="82"/>
      <c r="D140" s="82"/>
      <c r="E140" s="82"/>
    </row>
    <row r="141" spans="1:5" ht="12.75">
      <c r="A141" s="6"/>
      <c r="B141" s="6"/>
      <c r="C141" s="82"/>
      <c r="D141" s="82"/>
      <c r="E141" s="82"/>
    </row>
    <row r="142" spans="1:5" ht="12.75">
      <c r="A142" s="6"/>
      <c r="B142" s="6"/>
      <c r="C142" s="82"/>
      <c r="D142" s="82"/>
      <c r="E142" s="82"/>
    </row>
    <row r="143" spans="1:5" ht="12.75">
      <c r="A143" s="6"/>
      <c r="B143" s="6"/>
      <c r="C143" s="82"/>
      <c r="D143" s="82"/>
      <c r="E143" s="82"/>
    </row>
    <row r="144" spans="1:5" ht="12.75">
      <c r="A144" s="6"/>
      <c r="B144" s="6"/>
      <c r="C144" s="82"/>
      <c r="D144" s="82"/>
      <c r="E144" s="82"/>
    </row>
    <row r="145" spans="1:5" ht="12.75">
      <c r="A145" s="6"/>
      <c r="B145" s="6"/>
      <c r="C145" s="82"/>
      <c r="D145" s="82"/>
      <c r="E145" s="82"/>
    </row>
    <row r="146" spans="1:5" ht="12.75">
      <c r="A146" s="6"/>
      <c r="B146" s="6"/>
      <c r="C146" s="82"/>
      <c r="D146" s="82"/>
      <c r="E146" s="82"/>
    </row>
    <row r="147" spans="1:5" ht="12.75">
      <c r="A147" s="6"/>
      <c r="B147" s="6"/>
      <c r="C147" s="82"/>
      <c r="D147" s="82"/>
      <c r="E147" s="82"/>
    </row>
    <row r="148" spans="1:5" ht="12.75">
      <c r="A148" s="6"/>
      <c r="B148" s="6"/>
      <c r="C148" s="82"/>
      <c r="D148" s="82"/>
      <c r="E148" s="82"/>
    </row>
    <row r="149" spans="1:5" ht="12.75">
      <c r="A149" s="6"/>
      <c r="B149" s="6"/>
      <c r="C149" s="82"/>
      <c r="D149" s="82"/>
      <c r="E149" s="82"/>
    </row>
    <row r="150" spans="1:5" ht="12.75">
      <c r="A150" s="6"/>
      <c r="B150" s="6"/>
      <c r="C150" s="82"/>
      <c r="D150" s="82"/>
      <c r="E150" s="82"/>
    </row>
    <row r="151" spans="1:5" ht="12.75">
      <c r="A151" s="6"/>
      <c r="B151" s="6"/>
      <c r="C151" s="82"/>
      <c r="D151" s="82"/>
      <c r="E151" s="82"/>
    </row>
    <row r="152" spans="1:5" ht="12.75">
      <c r="A152" s="6"/>
      <c r="B152" s="6"/>
      <c r="C152" s="82"/>
      <c r="D152" s="82"/>
      <c r="E152" s="82"/>
    </row>
    <row r="153" spans="1:5" ht="12.75">
      <c r="A153" s="6"/>
      <c r="B153" s="6"/>
      <c r="C153" s="82"/>
      <c r="D153" s="82"/>
      <c r="E153" s="82"/>
    </row>
    <row r="154" spans="1:5" ht="12.75">
      <c r="A154" s="6"/>
      <c r="B154" s="6"/>
      <c r="C154" s="82"/>
      <c r="D154" s="82"/>
      <c r="E154" s="82"/>
    </row>
    <row r="155" spans="1:5" ht="12.75">
      <c r="A155" s="6"/>
      <c r="B155" s="6"/>
      <c r="C155" s="82"/>
      <c r="D155" s="82"/>
      <c r="E155" s="82"/>
    </row>
    <row r="156" spans="1:5" ht="12.75">
      <c r="A156" s="6"/>
      <c r="B156" s="6"/>
      <c r="C156" s="82"/>
      <c r="D156" s="82"/>
      <c r="E156" s="82"/>
    </row>
    <row r="157" spans="1:5" ht="12.75">
      <c r="A157" s="6"/>
      <c r="B157" s="6"/>
      <c r="C157" s="82"/>
      <c r="D157" s="82"/>
      <c r="E157" s="82"/>
    </row>
    <row r="158" spans="1:5" ht="12.75">
      <c r="A158" s="6"/>
      <c r="B158" s="6"/>
      <c r="C158" s="82"/>
      <c r="D158" s="82"/>
      <c r="E158" s="82"/>
    </row>
    <row r="159" spans="1:5" ht="12.75">
      <c r="A159" s="6"/>
      <c r="B159" s="6"/>
      <c r="C159" s="82"/>
      <c r="D159" s="82"/>
      <c r="E159" s="82"/>
    </row>
    <row r="160" spans="1:5" ht="12.75">
      <c r="A160" s="6"/>
      <c r="B160" s="6"/>
      <c r="C160" s="82"/>
      <c r="D160" s="82"/>
      <c r="E160" s="82"/>
    </row>
    <row r="161" spans="1:5" ht="12.75">
      <c r="A161" s="6"/>
      <c r="B161" s="6"/>
      <c r="C161" s="82"/>
      <c r="D161" s="82"/>
      <c r="E161" s="82"/>
    </row>
    <row r="162" spans="1:5" ht="12.75">
      <c r="A162" s="6"/>
      <c r="B162" s="6"/>
      <c r="C162" s="82"/>
      <c r="D162" s="82"/>
      <c r="E162" s="82"/>
    </row>
    <row r="163" spans="1:5" ht="12.75">
      <c r="A163" s="6"/>
      <c r="B163" s="6"/>
      <c r="C163" s="82"/>
      <c r="D163" s="82"/>
      <c r="E163" s="82"/>
    </row>
    <row r="164" spans="1:5" ht="12.75">
      <c r="A164" s="6"/>
      <c r="B164" s="6"/>
      <c r="C164" s="82"/>
      <c r="D164" s="82"/>
      <c r="E164" s="82"/>
    </row>
    <row r="165" spans="1:5" ht="12.75">
      <c r="A165" s="6"/>
      <c r="B165" s="6"/>
      <c r="C165" s="82"/>
      <c r="D165" s="82"/>
      <c r="E165" s="82"/>
    </row>
    <row r="166" spans="1:5" ht="12.75">
      <c r="A166" s="6"/>
      <c r="B166" s="6"/>
      <c r="C166" s="82"/>
      <c r="D166" s="82"/>
      <c r="E166" s="82"/>
    </row>
    <row r="167" spans="1:5" ht="12.75">
      <c r="A167" s="6"/>
      <c r="B167" s="6"/>
      <c r="C167" s="82"/>
      <c r="D167" s="82"/>
      <c r="E167" s="82"/>
    </row>
    <row r="168" spans="1:5" ht="12.75">
      <c r="A168" s="6"/>
      <c r="B168" s="6"/>
      <c r="C168" s="82"/>
      <c r="D168" s="82"/>
      <c r="E168" s="82"/>
    </row>
    <row r="169" spans="1:5" ht="12.75">
      <c r="A169" s="6"/>
      <c r="B169" s="6"/>
      <c r="C169" s="82"/>
      <c r="D169" s="82"/>
      <c r="E169" s="82"/>
    </row>
    <row r="170" spans="1:5" ht="12.75">
      <c r="A170" s="6"/>
      <c r="B170" s="6"/>
      <c r="C170" s="82"/>
      <c r="D170" s="82"/>
      <c r="E170" s="82"/>
    </row>
    <row r="171" spans="1:5" ht="12.75">
      <c r="A171" s="6"/>
      <c r="B171" s="6"/>
      <c r="C171" s="82"/>
      <c r="D171" s="82"/>
      <c r="E171" s="82"/>
    </row>
    <row r="172" spans="1:5" ht="12.75">
      <c r="A172" s="6"/>
      <c r="B172" s="6"/>
      <c r="C172" s="82"/>
      <c r="D172" s="82"/>
      <c r="E172" s="82"/>
    </row>
    <row r="173" spans="1:5" ht="12.75">
      <c r="A173" s="6"/>
      <c r="B173" s="6"/>
      <c r="C173" s="82"/>
      <c r="D173" s="82"/>
      <c r="E173" s="82"/>
    </row>
    <row r="174" spans="1:5" ht="12.75">
      <c r="A174" s="6"/>
      <c r="B174" s="6"/>
      <c r="C174" s="82"/>
      <c r="D174" s="82"/>
      <c r="E174" s="82"/>
    </row>
    <row r="175" spans="1:5" ht="12.75">
      <c r="A175" s="6"/>
      <c r="B175" s="6"/>
      <c r="C175" s="82"/>
      <c r="D175" s="82"/>
      <c r="E175" s="82"/>
    </row>
    <row r="176" spans="1:5" ht="12.75">
      <c r="A176" s="6"/>
      <c r="B176" s="6"/>
      <c r="C176" s="82"/>
      <c r="D176" s="82"/>
      <c r="E176" s="82"/>
    </row>
    <row r="177" spans="1:5" ht="12.75">
      <c r="A177" s="6"/>
      <c r="B177" s="6"/>
      <c r="C177" s="82"/>
      <c r="D177" s="82"/>
      <c r="E177" s="82"/>
    </row>
    <row r="178" spans="1:5" ht="12.75">
      <c r="A178" s="6"/>
      <c r="B178" s="6"/>
      <c r="C178" s="82"/>
      <c r="D178" s="82"/>
      <c r="E178" s="82"/>
    </row>
    <row r="179" spans="1:5" ht="12.75">
      <c r="A179" s="6"/>
      <c r="B179" s="6"/>
      <c r="C179" s="82"/>
      <c r="D179" s="82"/>
      <c r="E179" s="82"/>
    </row>
    <row r="180" spans="1:5" ht="12.75">
      <c r="A180" s="6"/>
      <c r="B180" s="6"/>
      <c r="C180" s="82"/>
      <c r="D180" s="82"/>
      <c r="E180" s="82"/>
    </row>
    <row r="181" spans="1:5" ht="12.75">
      <c r="A181" s="6"/>
      <c r="B181" s="6"/>
      <c r="C181" s="82"/>
      <c r="D181" s="82"/>
      <c r="E181" s="82"/>
    </row>
    <row r="182" spans="1:5" ht="12.75">
      <c r="A182" s="6"/>
      <c r="B182" s="6"/>
      <c r="C182" s="82"/>
      <c r="D182" s="82"/>
      <c r="E182" s="82"/>
    </row>
    <row r="183" spans="1:5" ht="12.75">
      <c r="A183" s="6"/>
      <c r="B183" s="6"/>
      <c r="C183" s="82"/>
      <c r="D183" s="82"/>
      <c r="E183" s="82"/>
    </row>
    <row r="184" spans="1:5" ht="12.75">
      <c r="A184" s="6"/>
      <c r="B184" s="6"/>
      <c r="C184" s="82"/>
      <c r="D184" s="82"/>
      <c r="E184" s="82"/>
    </row>
    <row r="185" spans="1:5" ht="12.75">
      <c r="A185" s="6"/>
      <c r="B185" s="6"/>
      <c r="C185" s="82"/>
      <c r="D185" s="82"/>
      <c r="E185" s="82"/>
    </row>
    <row r="186" spans="1:5" ht="12.75">
      <c r="A186" s="6"/>
      <c r="B186" s="6"/>
      <c r="C186" s="82"/>
      <c r="D186" s="82"/>
      <c r="E186" s="82"/>
    </row>
    <row r="187" spans="1:5" ht="12.75">
      <c r="A187" s="6"/>
      <c r="B187" s="6"/>
      <c r="C187" s="82"/>
      <c r="D187" s="82"/>
      <c r="E187" s="82"/>
    </row>
    <row r="188" spans="1:5" ht="12.75">
      <c r="A188" s="6"/>
      <c r="B188" s="6"/>
      <c r="C188" s="82"/>
      <c r="D188" s="82"/>
      <c r="E188" s="82"/>
    </row>
    <row r="189" spans="1:5" ht="12.75">
      <c r="A189" s="6"/>
      <c r="B189" s="6"/>
      <c r="C189" s="82"/>
      <c r="D189" s="82"/>
      <c r="E189" s="82"/>
    </row>
    <row r="190" spans="1:5" ht="12.75">
      <c r="A190" s="6"/>
      <c r="B190" s="6"/>
      <c r="C190" s="82"/>
      <c r="D190" s="82"/>
      <c r="E190" s="82"/>
    </row>
    <row r="191" spans="1:5" ht="12.75">
      <c r="A191" s="6"/>
      <c r="B191" s="6"/>
      <c r="C191" s="82"/>
      <c r="D191" s="82"/>
      <c r="E191" s="82"/>
    </row>
    <row r="192" spans="1:5" ht="12.75">
      <c r="A192" s="6"/>
      <c r="B192" s="6"/>
      <c r="C192" s="82"/>
      <c r="D192" s="82"/>
      <c r="E192" s="82"/>
    </row>
    <row r="193" spans="1:5" ht="12.75">
      <c r="A193" s="6"/>
      <c r="B193" s="6"/>
      <c r="C193" s="82"/>
      <c r="D193" s="82"/>
      <c r="E193" s="82"/>
    </row>
    <row r="194" spans="1:5" ht="12.75">
      <c r="A194" s="6"/>
      <c r="B194" s="6"/>
      <c r="C194" s="82"/>
      <c r="D194" s="82"/>
      <c r="E194" s="82"/>
    </row>
    <row r="195" spans="1:5" ht="12.75">
      <c r="A195" s="6"/>
      <c r="B195" s="6"/>
      <c r="C195" s="82"/>
      <c r="D195" s="82"/>
      <c r="E195" s="82"/>
    </row>
    <row r="196" spans="1:5" ht="12.75">
      <c r="A196" s="6"/>
      <c r="B196" s="6"/>
      <c r="C196" s="82"/>
      <c r="D196" s="82"/>
      <c r="E196" s="82"/>
    </row>
    <row r="197" spans="1:5" ht="12.75">
      <c r="A197" s="6"/>
      <c r="B197" s="6"/>
      <c r="C197" s="82"/>
      <c r="D197" s="82"/>
      <c r="E197" s="82"/>
    </row>
    <row r="198" spans="1:5" ht="12.75">
      <c r="A198" s="6"/>
      <c r="B198" s="6"/>
      <c r="C198" s="82"/>
      <c r="D198" s="82"/>
      <c r="E198" s="82"/>
    </row>
    <row r="199" spans="1:5" ht="12.75">
      <c r="A199" s="6"/>
      <c r="B199" s="6"/>
      <c r="C199" s="82"/>
      <c r="D199" s="82"/>
      <c r="E199" s="82"/>
    </row>
    <row r="200" spans="1:5" ht="12.75">
      <c r="A200" s="6"/>
      <c r="B200" s="6"/>
      <c r="C200" s="82"/>
      <c r="D200" s="82"/>
      <c r="E200" s="82"/>
    </row>
    <row r="201" spans="1:5" ht="12.75">
      <c r="A201" s="6"/>
      <c r="B201" s="6"/>
      <c r="C201" s="82"/>
      <c r="D201" s="82"/>
      <c r="E201" s="82"/>
    </row>
    <row r="202" spans="1:5" ht="12.75">
      <c r="A202" s="6"/>
      <c r="B202" s="6"/>
      <c r="C202" s="82"/>
      <c r="D202" s="82"/>
      <c r="E202" s="82"/>
    </row>
    <row r="203" spans="1:5" ht="12.75">
      <c r="A203" s="6"/>
      <c r="B203" s="6"/>
      <c r="C203" s="82"/>
      <c r="D203" s="82"/>
      <c r="E203" s="82"/>
    </row>
    <row r="204" spans="1:5" ht="12.75">
      <c r="A204" s="6"/>
      <c r="B204" s="6"/>
      <c r="C204" s="82"/>
      <c r="D204" s="82"/>
      <c r="E204" s="82"/>
    </row>
    <row r="205" spans="1:5" ht="12.75">
      <c r="A205" s="6"/>
      <c r="B205" s="6"/>
      <c r="C205" s="82"/>
      <c r="D205" s="82"/>
      <c r="E205" s="82"/>
    </row>
    <row r="206" spans="1:5" ht="12.75">
      <c r="A206" s="6"/>
      <c r="B206" s="6"/>
      <c r="C206" s="82"/>
      <c r="D206" s="82"/>
      <c r="E206" s="82"/>
    </row>
    <row r="207" spans="1:5" ht="12.75">
      <c r="A207" s="6"/>
      <c r="B207" s="6"/>
      <c r="C207" s="82"/>
      <c r="D207" s="82"/>
      <c r="E207" s="82"/>
    </row>
    <row r="208" spans="1:5" ht="12.75">
      <c r="A208" s="6"/>
      <c r="B208" s="6"/>
      <c r="C208" s="82"/>
      <c r="D208" s="82"/>
      <c r="E208" s="82"/>
    </row>
    <row r="209" spans="1:5" ht="12.75">
      <c r="A209" s="6"/>
      <c r="B209" s="6"/>
      <c r="C209" s="82"/>
      <c r="D209" s="82"/>
      <c r="E209" s="82"/>
    </row>
    <row r="210" spans="1:5" ht="12.75">
      <c r="A210" s="6"/>
      <c r="B210" s="6"/>
      <c r="C210" s="82"/>
      <c r="D210" s="82"/>
      <c r="E210" s="82"/>
    </row>
    <row r="211" spans="1:5" ht="12.75">
      <c r="A211" s="6"/>
      <c r="B211" s="6"/>
      <c r="C211" s="82"/>
      <c r="D211" s="82"/>
      <c r="E211" s="82"/>
    </row>
    <row r="212" spans="1:5" ht="12.75">
      <c r="A212" s="6"/>
      <c r="B212" s="6"/>
      <c r="C212" s="82"/>
      <c r="D212" s="82"/>
      <c r="E212" s="82"/>
    </row>
    <row r="213" spans="1:5" ht="12.75">
      <c r="A213" s="6"/>
      <c r="B213" s="6"/>
      <c r="C213" s="82"/>
      <c r="D213" s="82"/>
      <c r="E213" s="82"/>
    </row>
    <row r="214" spans="1:5" ht="12.75">
      <c r="A214" s="6"/>
      <c r="B214" s="6"/>
      <c r="C214" s="82"/>
      <c r="D214" s="82"/>
      <c r="E214" s="82"/>
    </row>
    <row r="215" spans="1:5" ht="12.75">
      <c r="A215" s="6"/>
      <c r="B215" s="6"/>
      <c r="C215" s="82"/>
      <c r="D215" s="82"/>
      <c r="E215" s="82"/>
    </row>
    <row r="216" spans="1:5" ht="12.75">
      <c r="A216" s="6"/>
      <c r="B216" s="6"/>
      <c r="C216" s="82"/>
      <c r="D216" s="82"/>
      <c r="E216" s="82"/>
    </row>
    <row r="217" spans="1:5" ht="12.75">
      <c r="A217" s="6"/>
      <c r="B217" s="6"/>
      <c r="C217" s="82"/>
      <c r="D217" s="82"/>
      <c r="E217" s="82"/>
    </row>
    <row r="218" spans="1:5" ht="12.75">
      <c r="A218" s="6"/>
      <c r="B218" s="6"/>
      <c r="C218" s="82"/>
      <c r="D218" s="82"/>
      <c r="E218" s="82"/>
    </row>
    <row r="219" spans="1:5" ht="12.75">
      <c r="A219" s="6"/>
      <c r="B219" s="6"/>
      <c r="C219" s="82"/>
      <c r="D219" s="82"/>
      <c r="E219" s="82"/>
    </row>
    <row r="220" spans="1:5" ht="12.75">
      <c r="A220" s="6"/>
      <c r="B220" s="6"/>
      <c r="C220" s="82"/>
      <c r="D220" s="82"/>
      <c r="E220" s="82"/>
    </row>
    <row r="221" spans="1:5" ht="12.75">
      <c r="A221" s="6"/>
      <c r="B221" s="6"/>
      <c r="C221" s="82"/>
      <c r="D221" s="82"/>
      <c r="E221" s="82"/>
    </row>
    <row r="222" spans="1:5" ht="12.75">
      <c r="A222" s="6"/>
      <c r="B222" s="6"/>
      <c r="C222" s="82"/>
      <c r="D222" s="82"/>
      <c r="E222" s="82"/>
    </row>
    <row r="223" spans="1:5" ht="12.75">
      <c r="A223" s="6"/>
      <c r="B223" s="6"/>
      <c r="C223" s="82"/>
      <c r="D223" s="82"/>
      <c r="E223" s="82"/>
    </row>
    <row r="224" spans="1:5" ht="12.75">
      <c r="A224" s="6"/>
      <c r="B224" s="6"/>
      <c r="C224" s="82"/>
      <c r="D224" s="82"/>
      <c r="E224" s="82"/>
    </row>
    <row r="225" spans="1:5" ht="12.75">
      <c r="A225" s="6"/>
      <c r="B225" s="6"/>
      <c r="C225" s="82"/>
      <c r="D225" s="82"/>
      <c r="E225" s="82"/>
    </row>
    <row r="226" spans="1:5" ht="12.75">
      <c r="A226" s="6"/>
      <c r="B226" s="6"/>
      <c r="C226" s="82"/>
      <c r="D226" s="82"/>
      <c r="E226" s="82"/>
    </row>
    <row r="227" spans="1:5" ht="12.75">
      <c r="A227" s="6"/>
      <c r="B227" s="6"/>
      <c r="C227" s="82"/>
      <c r="D227" s="82"/>
      <c r="E227" s="82"/>
    </row>
    <row r="228" spans="1:5" ht="12.75">
      <c r="A228" s="6"/>
      <c r="B228" s="6"/>
      <c r="C228" s="82"/>
      <c r="D228" s="82"/>
      <c r="E228" s="82"/>
    </row>
    <row r="229" spans="1:5" ht="12.75">
      <c r="A229" s="6"/>
      <c r="B229" s="6"/>
      <c r="C229" s="82"/>
      <c r="D229" s="82"/>
      <c r="E229" s="82"/>
    </row>
    <row r="230" spans="1:5" ht="12.75">
      <c r="A230" s="6"/>
      <c r="B230" s="6"/>
      <c r="C230" s="82"/>
      <c r="D230" s="82"/>
      <c r="E230" s="82"/>
    </row>
    <row r="231" spans="1:5" ht="12.75">
      <c r="A231" s="6"/>
      <c r="B231" s="6"/>
      <c r="C231" s="82"/>
      <c r="D231" s="82"/>
      <c r="E231" s="82"/>
    </row>
    <row r="232" spans="1:5" ht="12.75">
      <c r="A232" s="6"/>
      <c r="B232" s="6"/>
      <c r="C232" s="82"/>
      <c r="D232" s="82"/>
      <c r="E232" s="82"/>
    </row>
    <row r="233" spans="1:5" ht="12.75">
      <c r="A233" s="6"/>
      <c r="B233" s="6"/>
      <c r="C233" s="82"/>
      <c r="D233" s="82"/>
      <c r="E233" s="82"/>
    </row>
    <row r="234" spans="1:5" ht="12.75">
      <c r="A234" s="6"/>
      <c r="B234" s="6"/>
      <c r="C234" s="82"/>
      <c r="D234" s="82"/>
      <c r="E234" s="82"/>
    </row>
    <row r="235" spans="1:5" ht="12.75">
      <c r="A235" s="6"/>
      <c r="B235" s="6"/>
      <c r="C235" s="82"/>
      <c r="D235" s="82"/>
      <c r="E235" s="82"/>
    </row>
    <row r="236" spans="1:5" ht="12.75">
      <c r="A236" s="6"/>
      <c r="B236" s="6"/>
      <c r="C236" s="82"/>
      <c r="D236" s="82"/>
      <c r="E236" s="82"/>
    </row>
    <row r="237" spans="1:5" ht="12.75">
      <c r="A237" s="6"/>
      <c r="B237" s="6"/>
      <c r="C237" s="82"/>
      <c r="D237" s="82"/>
      <c r="E237" s="82"/>
    </row>
    <row r="238" spans="1:5" ht="12.75">
      <c r="A238" s="6"/>
      <c r="B238" s="6"/>
      <c r="C238" s="82"/>
      <c r="D238" s="82"/>
      <c r="E238" s="82"/>
    </row>
    <row r="239" spans="1:5" ht="12.75">
      <c r="A239" s="6"/>
      <c r="B239" s="6"/>
      <c r="C239" s="82"/>
      <c r="D239" s="82"/>
      <c r="E239" s="82"/>
    </row>
    <row r="240" spans="1:5" ht="12.75">
      <c r="A240" s="6"/>
      <c r="B240" s="6"/>
      <c r="C240" s="82"/>
      <c r="D240" s="82"/>
      <c r="E240" s="82"/>
    </row>
    <row r="241" spans="1:5" ht="12.75">
      <c r="A241" s="6"/>
      <c r="B241" s="6"/>
      <c r="C241" s="82"/>
      <c r="D241" s="82"/>
      <c r="E241" s="82"/>
    </row>
    <row r="242" spans="1:5" ht="12.75">
      <c r="A242" s="6"/>
      <c r="B242" s="6"/>
      <c r="C242" s="82"/>
      <c r="D242" s="82"/>
      <c r="E242" s="82"/>
    </row>
    <row r="243" spans="1:5" ht="12.75">
      <c r="A243" s="6"/>
      <c r="B243" s="6"/>
      <c r="C243" s="82"/>
      <c r="D243" s="82"/>
      <c r="E243" s="82"/>
    </row>
    <row r="244" spans="1:5" ht="12.75">
      <c r="A244" s="6"/>
      <c r="B244" s="6"/>
      <c r="C244" s="82"/>
      <c r="D244" s="82"/>
      <c r="E244" s="82"/>
    </row>
    <row r="245" spans="1:5" ht="12.75">
      <c r="A245" s="6"/>
      <c r="B245" s="6"/>
      <c r="C245" s="82"/>
      <c r="D245" s="82"/>
      <c r="E245" s="82"/>
    </row>
    <row r="246" spans="1:5" ht="12.75">
      <c r="A246" s="6"/>
      <c r="B246" s="6"/>
      <c r="C246" s="82"/>
      <c r="D246" s="82"/>
      <c r="E246" s="82"/>
    </row>
    <row r="247" spans="1:5" ht="12.75">
      <c r="A247" s="6"/>
      <c r="B247" s="6"/>
      <c r="C247" s="82"/>
      <c r="D247" s="82"/>
      <c r="E247" s="82"/>
    </row>
    <row r="248" spans="1:5" ht="12.75">
      <c r="A248" s="6"/>
      <c r="B248" s="6"/>
      <c r="C248" s="82"/>
      <c r="D248" s="82"/>
      <c r="E248" s="82"/>
    </row>
    <row r="249" spans="1:5" ht="12.75">
      <c r="A249" s="6"/>
      <c r="B249" s="6"/>
      <c r="C249" s="82"/>
      <c r="D249" s="82"/>
      <c r="E249" s="82"/>
    </row>
    <row r="250" spans="1:5" ht="12.75">
      <c r="A250" s="6"/>
      <c r="B250" s="6"/>
      <c r="C250" s="82"/>
      <c r="D250" s="82"/>
      <c r="E250" s="82"/>
    </row>
    <row r="251" spans="1:5" ht="12.75">
      <c r="A251" s="6"/>
      <c r="B251" s="6"/>
      <c r="C251" s="82"/>
      <c r="D251" s="82"/>
      <c r="E251" s="82"/>
    </row>
    <row r="252" spans="1:5" ht="12.75">
      <c r="A252" s="6"/>
      <c r="B252" s="6"/>
      <c r="C252" s="82"/>
      <c r="D252" s="82"/>
      <c r="E252" s="82"/>
    </row>
    <row r="253" spans="1:5" ht="12.75">
      <c r="A253" s="6"/>
      <c r="B253" s="6"/>
      <c r="C253" s="82"/>
      <c r="D253" s="82"/>
      <c r="E253" s="82"/>
    </row>
    <row r="254" spans="1:5" ht="12.75">
      <c r="A254" s="6"/>
      <c r="B254" s="6"/>
      <c r="C254" s="82"/>
      <c r="D254" s="82"/>
      <c r="E254" s="82"/>
    </row>
    <row r="255" spans="1:5" ht="12.75">
      <c r="A255" s="6"/>
      <c r="B255" s="6"/>
      <c r="C255" s="82"/>
      <c r="D255" s="82"/>
      <c r="E255" s="82"/>
    </row>
    <row r="256" spans="1:5" ht="12.75">
      <c r="A256" s="6"/>
      <c r="B256" s="6"/>
      <c r="C256" s="82"/>
      <c r="D256" s="82"/>
      <c r="E256" s="82"/>
    </row>
    <row r="257" spans="1:5" ht="12.75">
      <c r="A257" s="6"/>
      <c r="B257" s="6"/>
      <c r="C257" s="82"/>
      <c r="D257" s="82"/>
      <c r="E257" s="82"/>
    </row>
    <row r="258" spans="1:5" ht="12.75">
      <c r="A258" s="6"/>
      <c r="B258" s="6"/>
      <c r="C258" s="82"/>
      <c r="D258" s="82"/>
      <c r="E258" s="82"/>
    </row>
    <row r="259" spans="1:5" ht="12.75">
      <c r="A259" s="6"/>
      <c r="B259" s="6"/>
      <c r="C259" s="82"/>
      <c r="D259" s="82"/>
      <c r="E259" s="82"/>
    </row>
    <row r="260" spans="1:5" ht="12.75">
      <c r="A260" s="6"/>
      <c r="B260" s="6"/>
      <c r="C260" s="82"/>
      <c r="D260" s="82"/>
      <c r="E260" s="82"/>
    </row>
    <row r="261" spans="1:5" ht="12.75">
      <c r="A261" s="6"/>
      <c r="B261" s="6"/>
      <c r="C261" s="82"/>
      <c r="D261" s="82"/>
      <c r="E261" s="82"/>
    </row>
    <row r="262" spans="1:5" ht="12.75">
      <c r="A262" s="6"/>
      <c r="B262" s="6"/>
      <c r="C262" s="82"/>
      <c r="D262" s="82"/>
      <c r="E262" s="82"/>
    </row>
    <row r="263" spans="1:5" ht="12.75">
      <c r="A263" s="6"/>
      <c r="B263" s="6"/>
      <c r="C263" s="82"/>
      <c r="D263" s="82"/>
      <c r="E263" s="82"/>
    </row>
    <row r="264" spans="1:5" ht="12.75">
      <c r="A264" s="6"/>
      <c r="B264" s="6"/>
      <c r="C264" s="82"/>
      <c r="D264" s="82"/>
      <c r="E264" s="82"/>
    </row>
    <row r="265" spans="1:5" ht="12.75">
      <c r="A265" s="6"/>
      <c r="B265" s="6"/>
      <c r="C265" s="82"/>
      <c r="D265" s="82"/>
      <c r="E265" s="82"/>
    </row>
    <row r="266" spans="1:5" ht="12.75">
      <c r="A266" s="6"/>
      <c r="B266" s="6"/>
      <c r="C266" s="82"/>
      <c r="D266" s="82"/>
      <c r="E266" s="82"/>
    </row>
    <row r="267" spans="1:5" ht="12.75">
      <c r="A267" s="6"/>
      <c r="B267" s="6"/>
      <c r="C267" s="82"/>
      <c r="D267" s="82"/>
      <c r="E267" s="82"/>
    </row>
    <row r="268" spans="1:5" ht="12.75">
      <c r="A268" s="6"/>
      <c r="B268" s="6"/>
      <c r="C268" s="82"/>
      <c r="D268" s="82"/>
      <c r="E268" s="82"/>
    </row>
    <row r="269" spans="1:5" ht="12.75">
      <c r="A269" s="6"/>
      <c r="B269" s="6"/>
      <c r="C269" s="82"/>
      <c r="D269" s="82"/>
      <c r="E269" s="82"/>
    </row>
    <row r="270" spans="1:5" ht="12.75">
      <c r="A270" s="6"/>
      <c r="B270" s="6"/>
      <c r="C270" s="82"/>
      <c r="D270" s="82"/>
      <c r="E270" s="82"/>
    </row>
    <row r="271" spans="1:5" ht="12.75">
      <c r="A271" s="6"/>
      <c r="B271" s="6"/>
      <c r="C271" s="82"/>
      <c r="D271" s="82"/>
      <c r="E271" s="82"/>
    </row>
    <row r="272" spans="1:5" ht="12.75">
      <c r="A272" s="6"/>
      <c r="B272" s="6"/>
      <c r="C272" s="82"/>
      <c r="D272" s="82"/>
      <c r="E272" s="82"/>
    </row>
    <row r="273" spans="1:5" ht="12.75">
      <c r="A273" s="6"/>
      <c r="B273" s="6"/>
      <c r="C273" s="82"/>
      <c r="D273" s="82"/>
      <c r="E273" s="82"/>
    </row>
    <row r="274" spans="1:5" ht="12.75">
      <c r="A274" s="6"/>
      <c r="B274" s="6"/>
      <c r="C274" s="82"/>
      <c r="D274" s="82"/>
      <c r="E274" s="82"/>
    </row>
    <row r="275" spans="1:5" ht="12.75">
      <c r="A275" s="6"/>
      <c r="B275" s="6"/>
      <c r="C275" s="82"/>
      <c r="D275" s="82"/>
      <c r="E275" s="82"/>
    </row>
    <row r="276" spans="1:5" ht="12.75">
      <c r="A276" s="6"/>
      <c r="B276" s="6"/>
      <c r="C276" s="82"/>
      <c r="D276" s="82"/>
      <c r="E276" s="82"/>
    </row>
    <row r="277" spans="1:5" ht="12.75">
      <c r="A277" s="6"/>
      <c r="B277" s="6"/>
      <c r="C277" s="82"/>
      <c r="D277" s="82"/>
      <c r="E277" s="82"/>
    </row>
    <row r="278" spans="1:5" ht="12.75">
      <c r="A278" s="6"/>
      <c r="B278" s="6"/>
      <c r="C278" s="82"/>
      <c r="D278" s="82"/>
      <c r="E278" s="82"/>
    </row>
    <row r="279" spans="1:5" ht="12.75">
      <c r="A279" s="6"/>
      <c r="B279" s="6"/>
      <c r="C279" s="82"/>
      <c r="D279" s="82"/>
      <c r="E279" s="82"/>
    </row>
    <row r="280" spans="1:5" ht="12.75">
      <c r="A280" s="6"/>
      <c r="B280" s="6"/>
      <c r="C280" s="82"/>
      <c r="D280" s="82"/>
      <c r="E280" s="82"/>
    </row>
    <row r="281" spans="1:5" ht="12.75">
      <c r="A281" s="6"/>
      <c r="B281" s="6"/>
      <c r="C281" s="82"/>
      <c r="D281" s="82"/>
      <c r="E281" s="82"/>
    </row>
    <row r="282" spans="1:5" ht="12.75">
      <c r="A282" s="6"/>
      <c r="B282" s="6"/>
      <c r="C282" s="82"/>
      <c r="D282" s="82"/>
      <c r="E282" s="82"/>
    </row>
    <row r="283" spans="1:5" ht="12.75">
      <c r="A283" s="6"/>
      <c r="B283" s="6"/>
      <c r="C283" s="82"/>
      <c r="D283" s="82"/>
      <c r="E283" s="82"/>
    </row>
    <row r="284" spans="1:5" ht="12.75">
      <c r="A284" s="6"/>
      <c r="B284" s="6"/>
      <c r="C284" s="82"/>
      <c r="D284" s="82"/>
      <c r="E284" s="82"/>
    </row>
    <row r="285" spans="1:5" ht="12.75">
      <c r="A285" s="6"/>
      <c r="B285" s="6"/>
      <c r="C285" s="82"/>
      <c r="D285" s="82"/>
      <c r="E285" s="82"/>
    </row>
    <row r="286" spans="1:5" ht="12.75">
      <c r="A286" s="6"/>
      <c r="B286" s="6"/>
      <c r="C286" s="82"/>
      <c r="D286" s="82"/>
      <c r="E286" s="82"/>
    </row>
    <row r="287" spans="1:5" ht="12.75">
      <c r="A287" s="6"/>
      <c r="B287" s="6"/>
      <c r="C287" s="82"/>
      <c r="D287" s="82"/>
      <c r="E287" s="82"/>
    </row>
    <row r="288" spans="1:5" ht="12.75">
      <c r="A288" s="6"/>
      <c r="B288" s="6"/>
      <c r="C288" s="82"/>
      <c r="D288" s="82"/>
      <c r="E288" s="82"/>
    </row>
    <row r="289" spans="1:5" ht="12.75">
      <c r="A289" s="6"/>
      <c r="B289" s="6"/>
      <c r="C289" s="82"/>
      <c r="D289" s="82"/>
      <c r="E289" s="82"/>
    </row>
    <row r="290" spans="1:5" ht="12.75">
      <c r="A290" s="6"/>
      <c r="B290" s="6"/>
      <c r="C290" s="82"/>
      <c r="D290" s="82"/>
      <c r="E290" s="82"/>
    </row>
  </sheetData>
  <sheetProtection/>
  <mergeCells count="5">
    <mergeCell ref="C110:E110"/>
    <mergeCell ref="C76:E76"/>
    <mergeCell ref="C113:E113"/>
    <mergeCell ref="C115:E115"/>
    <mergeCell ref="C79:E79"/>
  </mergeCells>
  <conditionalFormatting sqref="A117">
    <cfRule type="cellIs" priority="4" dxfId="48" operator="equal" stopIfTrue="1">
      <formula>"dotace činí více než 70% nákladů"</formula>
    </cfRule>
  </conditionalFormatting>
  <conditionalFormatting sqref="A123">
    <cfRule type="cellIs" priority="2" dxfId="48" operator="equal" stopIfTrue="1">
      <formula>"součet rozdělení je vyšší než požadovaná částka dotace"</formula>
    </cfRule>
  </conditionalFormatting>
  <conditionalFormatting sqref="A124">
    <cfRule type="cellIs" priority="1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B104" sqref="B104"/>
    </sheetView>
  </sheetViews>
  <sheetFormatPr defaultColWidth="9.00390625" defaultRowHeight="12.75"/>
  <cols>
    <col min="1" max="1" width="59.375" style="0" customWidth="1"/>
    <col min="2" max="2" width="18.00390625" style="73" customWidth="1"/>
  </cols>
  <sheetData>
    <row r="1" spans="1:2" ht="16.5" thickBot="1">
      <c r="A1" s="1" t="s">
        <v>0</v>
      </c>
      <c r="B1" s="68"/>
    </row>
    <row r="2" spans="1:3" ht="15.75">
      <c r="A2" s="378"/>
      <c r="B2" s="348"/>
      <c r="C2" s="6"/>
    </row>
    <row r="3" spans="1:3" ht="51">
      <c r="A3" s="366" t="s">
        <v>343</v>
      </c>
      <c r="B3" s="348"/>
      <c r="C3" s="6"/>
    </row>
    <row r="4" spans="1:3" ht="25.5">
      <c r="A4" s="349" t="s">
        <v>342</v>
      </c>
      <c r="B4" s="348"/>
      <c r="C4" s="6"/>
    </row>
    <row r="5" spans="1:3" ht="15">
      <c r="A5" s="469" t="s">
        <v>376</v>
      </c>
      <c r="B5" s="348"/>
      <c r="C5" s="6"/>
    </row>
    <row r="6" spans="1:3" ht="13.5" thickBot="1">
      <c r="A6" s="2"/>
      <c r="B6" s="82"/>
      <c r="C6" s="6"/>
    </row>
    <row r="7" spans="1:2" ht="13.5" thickBot="1">
      <c r="A7" s="18" t="s">
        <v>184</v>
      </c>
      <c r="B7" s="70"/>
    </row>
    <row r="8" spans="1:2" ht="13.5" thickBot="1">
      <c r="A8" s="2"/>
      <c r="B8" s="69"/>
    </row>
    <row r="9" spans="1:2" ht="13.5" thickBot="1">
      <c r="A9" s="44" t="s">
        <v>1</v>
      </c>
      <c r="B9" s="70"/>
    </row>
    <row r="10" spans="1:2" ht="13.5" thickBot="1">
      <c r="A10" s="44" t="s">
        <v>2</v>
      </c>
      <c r="B10" s="70"/>
    </row>
    <row r="11" spans="1:2" ht="13.5" thickBot="1">
      <c r="A11" s="44" t="s">
        <v>352</v>
      </c>
      <c r="B11" s="70"/>
    </row>
    <row r="13" ht="13.5" thickBot="1">
      <c r="B13" s="95"/>
    </row>
    <row r="14" spans="1:2" ht="26.25" thickBot="1">
      <c r="A14" s="55" t="s">
        <v>3</v>
      </c>
      <c r="B14" s="129" t="s">
        <v>331</v>
      </c>
    </row>
    <row r="15" spans="1:2" ht="13.5" thickBot="1">
      <c r="A15" s="58"/>
      <c r="B15" s="167"/>
    </row>
    <row r="16" spans="1:2" ht="13.5" thickBot="1">
      <c r="A16" s="48" t="s">
        <v>120</v>
      </c>
      <c r="B16" s="379">
        <f>SUM(B17:B24)</f>
        <v>0</v>
      </c>
    </row>
    <row r="17" spans="1:2" ht="12.75">
      <c r="A17" s="52" t="s">
        <v>143</v>
      </c>
      <c r="B17" s="71"/>
    </row>
    <row r="18" spans="1:2" ht="12.75">
      <c r="A18" s="52" t="s">
        <v>144</v>
      </c>
      <c r="B18" s="72"/>
    </row>
    <row r="19" spans="1:2" ht="12.75">
      <c r="A19" s="52" t="s">
        <v>145</v>
      </c>
      <c r="B19" s="72"/>
    </row>
    <row r="20" spans="1:2" ht="12.75">
      <c r="A20" s="52" t="s">
        <v>146</v>
      </c>
      <c r="B20" s="72"/>
    </row>
    <row r="21" spans="1:2" ht="12.75">
      <c r="A21" s="52" t="s">
        <v>147</v>
      </c>
      <c r="B21" s="72"/>
    </row>
    <row r="22" spans="1:2" ht="12.75">
      <c r="A22" s="52" t="s">
        <v>148</v>
      </c>
      <c r="B22" s="72"/>
    </row>
    <row r="23" spans="1:2" ht="12.75">
      <c r="A23" s="52"/>
      <c r="B23" s="72"/>
    </row>
    <row r="24" spans="1:2" ht="13.5" thickBot="1">
      <c r="A24" s="52"/>
      <c r="B24" s="96"/>
    </row>
    <row r="25" spans="1:2" ht="13.5" thickBot="1">
      <c r="A25" s="50" t="s">
        <v>119</v>
      </c>
      <c r="B25" s="379">
        <f>SUM(B26:B29)</f>
        <v>0</v>
      </c>
    </row>
    <row r="26" spans="1:2" ht="12.75">
      <c r="A26" s="324" t="s">
        <v>319</v>
      </c>
      <c r="B26" s="71"/>
    </row>
    <row r="27" spans="1:2" ht="12.75">
      <c r="A27" s="324" t="s">
        <v>313</v>
      </c>
      <c r="B27" s="72"/>
    </row>
    <row r="28" spans="1:2" ht="12.75">
      <c r="A28" s="52" t="s">
        <v>150</v>
      </c>
      <c r="B28" s="72"/>
    </row>
    <row r="29" spans="1:2" ht="13.5" thickBot="1">
      <c r="A29" s="52"/>
      <c r="B29" s="96"/>
    </row>
    <row r="30" spans="1:2" ht="13.5" thickBot="1">
      <c r="A30" s="50" t="s">
        <v>80</v>
      </c>
      <c r="B30" s="379">
        <f>SUM(B31:B36)</f>
        <v>0</v>
      </c>
    </row>
    <row r="31" spans="1:2" ht="12.75">
      <c r="A31" s="52" t="s">
        <v>102</v>
      </c>
      <c r="B31" s="71"/>
    </row>
    <row r="32" spans="1:2" ht="12.75">
      <c r="A32" s="52" t="s">
        <v>100</v>
      </c>
      <c r="B32" s="72"/>
    </row>
    <row r="33" spans="1:2" ht="12.75">
      <c r="A33" s="52" t="s">
        <v>101</v>
      </c>
      <c r="B33" s="72"/>
    </row>
    <row r="34" spans="1:2" ht="12.75">
      <c r="A34" s="52" t="s">
        <v>74</v>
      </c>
      <c r="B34" s="72"/>
    </row>
    <row r="35" spans="1:2" ht="12.75">
      <c r="A35" s="52" t="s">
        <v>15</v>
      </c>
      <c r="B35" s="72"/>
    </row>
    <row r="36" spans="1:2" ht="13.5" thickBot="1">
      <c r="A36" s="52"/>
      <c r="B36" s="96"/>
    </row>
    <row r="37" spans="1:2" ht="13.5" thickBot="1">
      <c r="A37" s="50" t="s">
        <v>117</v>
      </c>
      <c r="B37" s="379">
        <f>SUM(B38:B41)</f>
        <v>0</v>
      </c>
    </row>
    <row r="38" spans="1:2" ht="12.75">
      <c r="A38" s="52" t="s">
        <v>110</v>
      </c>
      <c r="B38" s="71"/>
    </row>
    <row r="39" spans="1:2" ht="12.75">
      <c r="A39" s="52" t="s">
        <v>111</v>
      </c>
      <c r="B39" s="72"/>
    </row>
    <row r="40" spans="1:2" ht="12.75">
      <c r="A40" s="52" t="s">
        <v>112</v>
      </c>
      <c r="B40" s="72"/>
    </row>
    <row r="41" spans="1:2" ht="13.5" thickBot="1">
      <c r="A41" s="52"/>
      <c r="B41" s="96"/>
    </row>
    <row r="42" spans="1:2" ht="13.5" thickBot="1">
      <c r="A42" s="50" t="s">
        <v>116</v>
      </c>
      <c r="B42" s="379">
        <f>SUM(B43:B46)</f>
        <v>0</v>
      </c>
    </row>
    <row r="43" spans="1:2" ht="12.75">
      <c r="A43" s="52" t="s">
        <v>113</v>
      </c>
      <c r="B43" s="71"/>
    </row>
    <row r="44" spans="1:2" ht="12.75">
      <c r="A44" s="52" t="s">
        <v>114</v>
      </c>
      <c r="B44" s="72"/>
    </row>
    <row r="45" spans="1:2" ht="12.75">
      <c r="A45" s="52" t="s">
        <v>115</v>
      </c>
      <c r="B45" s="72"/>
    </row>
    <row r="46" spans="1:2" ht="13.5" thickBot="1">
      <c r="A46" s="52"/>
      <c r="B46" s="96"/>
    </row>
    <row r="47" spans="1:2" ht="13.5" thickBot="1">
      <c r="A47" s="50" t="s">
        <v>118</v>
      </c>
      <c r="B47" s="379">
        <f>SUM(B48:B52)</f>
        <v>0</v>
      </c>
    </row>
    <row r="48" spans="1:2" ht="12.75">
      <c r="A48" s="52" t="s">
        <v>121</v>
      </c>
      <c r="B48" s="71"/>
    </row>
    <row r="49" spans="1:2" ht="12.75" hidden="1">
      <c r="A49" s="52" t="s">
        <v>81</v>
      </c>
      <c r="B49" s="72"/>
    </row>
    <row r="50" spans="1:2" ht="12.75">
      <c r="A50" s="52" t="s">
        <v>122</v>
      </c>
      <c r="B50" s="72"/>
    </row>
    <row r="51" spans="1:2" ht="12.75">
      <c r="A51" s="52"/>
      <c r="B51" s="72"/>
    </row>
    <row r="52" spans="1:2" ht="13.5" thickBot="1">
      <c r="A52" s="52"/>
      <c r="B52" s="96"/>
    </row>
    <row r="53" spans="1:2" ht="13.5" thickBot="1">
      <c r="A53" s="59" t="s">
        <v>60</v>
      </c>
      <c r="B53" s="379">
        <f>SUM(B54:B56)</f>
        <v>0</v>
      </c>
    </row>
    <row r="54" spans="1:2" ht="12.75">
      <c r="A54" s="396"/>
      <c r="B54" s="398"/>
    </row>
    <row r="55" spans="1:2" ht="12.75">
      <c r="A55" s="397"/>
      <c r="B55" s="91"/>
    </row>
    <row r="56" spans="1:2" ht="13.5" thickBot="1">
      <c r="A56" s="77"/>
      <c r="B56" s="221"/>
    </row>
    <row r="57" spans="1:2" ht="13.5" thickBot="1">
      <c r="A57" s="48" t="s">
        <v>123</v>
      </c>
      <c r="B57" s="379">
        <f>SUM(B58:B63)</f>
        <v>0</v>
      </c>
    </row>
    <row r="58" spans="1:2" ht="12.75">
      <c r="A58" s="52" t="s">
        <v>124</v>
      </c>
      <c r="B58" s="71"/>
    </row>
    <row r="59" spans="1:2" ht="12.75">
      <c r="A59" s="52" t="s">
        <v>125</v>
      </c>
      <c r="B59" s="72"/>
    </row>
    <row r="60" spans="1:2" ht="12.75">
      <c r="A60" s="27"/>
      <c r="B60" s="72"/>
    </row>
    <row r="61" spans="1:2" ht="12.75">
      <c r="A61" s="27"/>
      <c r="B61" s="72"/>
    </row>
    <row r="62" spans="1:2" ht="12.75">
      <c r="A62" s="27"/>
      <c r="B62" s="72"/>
    </row>
    <row r="63" spans="1:2" ht="13.5" thickBot="1">
      <c r="A63" s="144"/>
      <c r="B63" s="93"/>
    </row>
    <row r="64" spans="1:2" ht="13.5" thickBot="1">
      <c r="A64" s="33" t="s">
        <v>44</v>
      </c>
      <c r="B64" s="379">
        <f>SUM(B16,B25,B30,B37,B42,B47,B53,B57)</f>
        <v>0</v>
      </c>
    </row>
    <row r="65" spans="1:2" ht="13.5" thickBot="1">
      <c r="A65" s="39" t="s">
        <v>45</v>
      </c>
      <c r="B65" s="379">
        <f>B11*B64</f>
        <v>0</v>
      </c>
    </row>
    <row r="66" ht="12.75">
      <c r="A66" s="122"/>
    </row>
    <row r="67" ht="13.5" thickBot="1"/>
    <row r="68" spans="1:2" ht="13.5" thickBot="1">
      <c r="A68" s="55" t="s">
        <v>278</v>
      </c>
      <c r="B68" s="379">
        <f>SUM(B69,B73)</f>
        <v>0</v>
      </c>
    </row>
    <row r="69" spans="1:2" ht="13.5" thickBot="1">
      <c r="A69" s="48" t="s">
        <v>72</v>
      </c>
      <c r="B69" s="97"/>
    </row>
    <row r="70" spans="1:2" ht="12.75">
      <c r="A70" s="49" t="s">
        <v>269</v>
      </c>
      <c r="B70" s="86"/>
    </row>
    <row r="71" spans="1:2" ht="12.75">
      <c r="A71" s="49" t="s">
        <v>276</v>
      </c>
      <c r="B71" s="88"/>
    </row>
    <row r="72" spans="1:2" ht="13.5" thickBot="1">
      <c r="A72" s="49" t="s">
        <v>277</v>
      </c>
      <c r="B72" s="375"/>
    </row>
    <row r="73" spans="1:2" ht="13.5" thickBot="1">
      <c r="A73" s="50" t="s">
        <v>188</v>
      </c>
      <c r="B73" s="379">
        <f>SUM(B74:B76)</f>
        <v>0</v>
      </c>
    </row>
    <row r="74" spans="1:2" ht="12.75">
      <c r="A74" s="49"/>
      <c r="B74" s="86"/>
    </row>
    <row r="75" spans="1:2" ht="12.75">
      <c r="A75" s="49"/>
      <c r="B75" s="88"/>
    </row>
    <row r="76" spans="1:2" ht="13.5" thickBot="1">
      <c r="A76" s="41"/>
      <c r="B76" s="375"/>
    </row>
    <row r="77" spans="1:2" ht="13.5" thickBot="1">
      <c r="A77" s="51" t="s">
        <v>46</v>
      </c>
      <c r="B77" s="379">
        <f>SUM(B78:B79,B83:B91)</f>
        <v>0</v>
      </c>
    </row>
    <row r="78" spans="1:2" ht="12.75">
      <c r="A78" s="48" t="s">
        <v>5</v>
      </c>
      <c r="B78" s="86"/>
    </row>
    <row r="79" spans="1:2" ht="12.75">
      <c r="A79" s="50" t="s">
        <v>6</v>
      </c>
      <c r="B79" s="550">
        <f>SUM(B80:B82)</f>
        <v>0</v>
      </c>
    </row>
    <row r="80" spans="1:2" ht="12.75">
      <c r="A80" s="50" t="s">
        <v>353</v>
      </c>
      <c r="B80" s="88"/>
    </row>
    <row r="81" spans="1:2" ht="12.75">
      <c r="A81" s="214" t="s">
        <v>354</v>
      </c>
      <c r="B81" s="88"/>
    </row>
    <row r="82" spans="1:2" ht="12.75">
      <c r="A82" s="49" t="s">
        <v>355</v>
      </c>
      <c r="B82" s="88"/>
    </row>
    <row r="83" spans="1:2" ht="12.75">
      <c r="A83" s="50" t="s">
        <v>64</v>
      </c>
      <c r="B83" s="88"/>
    </row>
    <row r="84" spans="1:2" ht="12.75">
      <c r="A84" s="50" t="s">
        <v>194</v>
      </c>
      <c r="B84" s="88"/>
    </row>
    <row r="85" spans="1:2" ht="12.75">
      <c r="A85" s="50" t="s">
        <v>195</v>
      </c>
      <c r="B85" s="88"/>
    </row>
    <row r="86" spans="1:2" ht="12.75">
      <c r="A86" s="50" t="s">
        <v>280</v>
      </c>
      <c r="B86" s="88"/>
    </row>
    <row r="87" spans="1:2" ht="12.75">
      <c r="A87" s="50" t="s">
        <v>213</v>
      </c>
      <c r="B87" s="88"/>
    </row>
    <row r="88" spans="1:2" ht="12.75">
      <c r="A88" s="50" t="s">
        <v>339</v>
      </c>
      <c r="B88" s="88"/>
    </row>
    <row r="89" spans="1:2" ht="12.75">
      <c r="A89" s="50" t="s">
        <v>338</v>
      </c>
      <c r="B89" s="88"/>
    </row>
    <row r="90" spans="1:2" ht="12.75">
      <c r="A90" s="50" t="s">
        <v>340</v>
      </c>
      <c r="B90" s="88"/>
    </row>
    <row r="91" spans="1:2" ht="13.5" thickBot="1">
      <c r="A91" s="59" t="s">
        <v>356</v>
      </c>
      <c r="B91" s="375"/>
    </row>
    <row r="92" spans="1:2" ht="13.5" thickBot="1">
      <c r="A92" s="7" t="s">
        <v>47</v>
      </c>
      <c r="B92" s="400">
        <f>B68+B77</f>
        <v>0</v>
      </c>
    </row>
    <row r="93" ht="13.5" thickBot="1"/>
    <row r="94" spans="1:2" ht="13.5" thickBot="1">
      <c r="A94" s="39" t="s">
        <v>401</v>
      </c>
      <c r="B94" s="379">
        <f>B65-B92</f>
        <v>0</v>
      </c>
    </row>
    <row r="95" ht="13.5" thickBot="1"/>
    <row r="96" spans="1:2" ht="32.25" customHeight="1" thickBot="1">
      <c r="A96" s="98" t="s">
        <v>402</v>
      </c>
      <c r="B96" s="159"/>
    </row>
    <row r="97" spans="1:2" ht="12.75">
      <c r="A97" s="404" t="str">
        <f>IF(B96&gt;B94,"dotace je vyšší než rozdíl mezi příjmy a náklady","OK")</f>
        <v>OK</v>
      </c>
      <c r="B97" s="82"/>
    </row>
    <row r="98" spans="1:2" ht="12.75">
      <c r="A98" s="404" t="str">
        <f>IF(B96&gt;(B65*0.7),"dotace činí více než 70% nákladů","OK")</f>
        <v>OK</v>
      </c>
      <c r="B98" s="82"/>
    </row>
    <row r="99" spans="1:2" ht="13.5" thickBot="1">
      <c r="A99" s="291"/>
      <c r="B99" s="82"/>
    </row>
    <row r="100" spans="1:3" ht="13.5" thickBot="1">
      <c r="A100" s="296" t="s">
        <v>305</v>
      </c>
      <c r="B100" s="297">
        <v>2023</v>
      </c>
      <c r="C100" s="271"/>
    </row>
    <row r="101" spans="1:3" ht="12.75">
      <c r="A101" s="302" t="s">
        <v>301</v>
      </c>
      <c r="B101" s="298"/>
      <c r="C101" s="6"/>
    </row>
    <row r="102" spans="1:3" ht="12.75">
      <c r="A102" s="302" t="s">
        <v>302</v>
      </c>
      <c r="B102" s="304"/>
      <c r="C102" s="6"/>
    </row>
    <row r="103" spans="1:3" ht="13.5" thickBot="1">
      <c r="A103" s="301" t="s">
        <v>303</v>
      </c>
      <c r="B103" s="305"/>
      <c r="C103" s="6"/>
    </row>
    <row r="104" spans="1:2" ht="12.75">
      <c r="A104" s="374" t="str">
        <f>IF(B104&gt;B96,"součet rozdělení je vyšší než požadovaná částka dotace","OK")</f>
        <v>OK</v>
      </c>
      <c r="B104" s="551">
        <f>SUM(B101:B103)</f>
        <v>0</v>
      </c>
    </row>
    <row r="105" spans="1:2" ht="12.75">
      <c r="A105" s="374" t="str">
        <f>IF(B104&lt;B96,"součet rozdělení je nižší než požadovaná částka dotace","OK")</f>
        <v>OK</v>
      </c>
      <c r="B105" s="405"/>
    </row>
    <row r="106" ht="12.75">
      <c r="B106" s="405"/>
    </row>
    <row r="107" ht="25.5">
      <c r="A107" s="293" t="s">
        <v>308</v>
      </c>
    </row>
    <row r="108" ht="12.75">
      <c r="A108" s="272" t="s">
        <v>279</v>
      </c>
    </row>
    <row r="109" ht="12.75">
      <c r="A109" s="272" t="s">
        <v>283</v>
      </c>
    </row>
    <row r="110" ht="12.75">
      <c r="A110" s="272" t="s">
        <v>281</v>
      </c>
    </row>
    <row r="111" ht="12.75">
      <c r="A111" s="272" t="s">
        <v>327</v>
      </c>
    </row>
    <row r="112" ht="12.75">
      <c r="A112" s="272" t="s">
        <v>282</v>
      </c>
    </row>
  </sheetData>
  <sheetProtection/>
  <conditionalFormatting sqref="A97">
    <cfRule type="cellIs" priority="6" dxfId="48" operator="equal" stopIfTrue="1">
      <formula>"dotace je vyšší než rozdíl mezi příjmy a náklady"</formula>
    </cfRule>
  </conditionalFormatting>
  <conditionalFormatting sqref="A98">
    <cfRule type="cellIs" priority="3" dxfId="48" operator="equal" stopIfTrue="1">
      <formula>"dotace činí více než 70% nákladů"</formula>
    </cfRule>
  </conditionalFormatting>
  <conditionalFormatting sqref="A104">
    <cfRule type="cellIs" priority="2" dxfId="48" operator="equal" stopIfTrue="1">
      <formula>"součet rozdělení je vyšší než požadovaná částka dotace"</formula>
    </cfRule>
  </conditionalFormatting>
  <conditionalFormatting sqref="A105">
    <cfRule type="cellIs" priority="1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B124" sqref="B124"/>
    </sheetView>
  </sheetViews>
  <sheetFormatPr defaultColWidth="9.00390625" defaultRowHeight="12.75"/>
  <cols>
    <col min="1" max="1" width="65.125" style="0" customWidth="1"/>
    <col min="2" max="7" width="10.75390625" style="0" customWidth="1"/>
  </cols>
  <sheetData>
    <row r="1" spans="1:3" ht="16.5" thickBot="1">
      <c r="A1" s="201" t="s">
        <v>182</v>
      </c>
      <c r="B1" s="191"/>
      <c r="C1" s="202"/>
    </row>
    <row r="2" spans="1:3" ht="12.75">
      <c r="A2" s="199" t="s">
        <v>203</v>
      </c>
      <c r="B2" s="200"/>
      <c r="C2" s="200"/>
    </row>
    <row r="3" spans="1:3" ht="12.75">
      <c r="A3" s="199"/>
      <c r="B3" s="200"/>
      <c r="C3" s="200"/>
    </row>
    <row r="4" spans="1:3" ht="38.25">
      <c r="A4" s="366" t="s">
        <v>343</v>
      </c>
      <c r="B4" s="200"/>
      <c r="C4" s="200"/>
    </row>
    <row r="5" spans="1:3" ht="25.5">
      <c r="A5" s="349" t="s">
        <v>342</v>
      </c>
      <c r="B5" s="200"/>
      <c r="C5" s="200"/>
    </row>
    <row r="6" spans="1:3" ht="12.75">
      <c r="A6" s="469" t="s">
        <v>376</v>
      </c>
      <c r="B6" s="200"/>
      <c r="C6" s="200"/>
    </row>
    <row r="7" spans="1:3" ht="13.5" thickBot="1">
      <c r="A7" s="199"/>
      <c r="B7" s="200"/>
      <c r="C7" s="200"/>
    </row>
    <row r="8" spans="1:7" ht="13.5" thickBot="1">
      <c r="A8" s="18" t="s">
        <v>105</v>
      </c>
      <c r="B8" s="19"/>
      <c r="C8" s="203"/>
      <c r="G8" t="s">
        <v>205</v>
      </c>
    </row>
    <row r="9" spans="1:3" ht="13.5" thickBot="1">
      <c r="A9" s="6"/>
      <c r="B9" s="6"/>
      <c r="C9" s="6"/>
    </row>
    <row r="10" spans="1:3" ht="13.5" thickBot="1">
      <c r="A10" s="18" t="s">
        <v>1</v>
      </c>
      <c r="B10" s="10"/>
      <c r="C10" s="5"/>
    </row>
    <row r="11" spans="1:3" ht="12.75">
      <c r="A11" s="42"/>
      <c r="B11" s="6"/>
      <c r="C11" s="6"/>
    </row>
    <row r="12" spans="1:7" ht="13.5" thickBot="1">
      <c r="A12" s="42"/>
      <c r="B12" s="271">
        <v>2023</v>
      </c>
      <c r="C12" s="6"/>
      <c r="D12" s="309"/>
      <c r="E12" s="248"/>
      <c r="F12" s="309"/>
      <c r="G12" s="248"/>
    </row>
    <row r="13" spans="1:7" ht="13.5" thickBot="1">
      <c r="A13" s="267" t="s">
        <v>17</v>
      </c>
      <c r="B13" s="22"/>
      <c r="C13" s="6"/>
      <c r="D13" s="248"/>
      <c r="E13" s="248"/>
      <c r="F13" s="248"/>
      <c r="G13" s="248"/>
    </row>
    <row r="14" spans="1:7" ht="13.5" thickBot="1">
      <c r="A14" s="566" t="s">
        <v>18</v>
      </c>
      <c r="B14" s="567"/>
      <c r="C14" s="192"/>
      <c r="D14" s="248"/>
      <c r="E14" s="248"/>
      <c r="F14" s="248"/>
      <c r="G14" s="248"/>
    </row>
    <row r="15" spans="1:7" ht="13.5" thickBot="1">
      <c r="A15" s="192"/>
      <c r="B15" s="192"/>
      <c r="C15" s="192"/>
      <c r="D15" s="248"/>
      <c r="E15" s="248"/>
      <c r="F15" s="248"/>
      <c r="G15" s="248"/>
    </row>
    <row r="16" spans="1:7" ht="13.5" thickBot="1">
      <c r="A16" s="42"/>
      <c r="B16" s="561">
        <v>2023</v>
      </c>
      <c r="C16" s="562"/>
      <c r="D16" s="310"/>
      <c r="E16" s="248"/>
      <c r="F16" s="310"/>
      <c r="G16" s="310"/>
    </row>
    <row r="17" spans="1:7" ht="13.5" thickBot="1">
      <c r="A17" s="6"/>
      <c r="B17" s="195" t="s">
        <v>19</v>
      </c>
      <c r="C17" s="196" t="s">
        <v>20</v>
      </c>
      <c r="D17" s="311"/>
      <c r="E17" s="311"/>
      <c r="F17" s="311"/>
      <c r="G17" s="311"/>
    </row>
    <row r="18" spans="1:7" ht="13.5" thickBot="1">
      <c r="A18" s="18" t="s">
        <v>3</v>
      </c>
      <c r="B18" s="11"/>
      <c r="C18" s="12"/>
      <c r="D18" s="248"/>
      <c r="E18" s="248"/>
      <c r="F18" s="248"/>
      <c r="G18" s="248"/>
    </row>
    <row r="19" spans="1:7" ht="13.5" thickBot="1">
      <c r="A19" s="53"/>
      <c r="B19" s="308"/>
      <c r="C19" s="14"/>
      <c r="D19" s="248"/>
      <c r="E19" s="248"/>
      <c r="F19" s="248"/>
      <c r="G19" s="248"/>
    </row>
    <row r="20" spans="1:7" ht="13.5" thickBot="1">
      <c r="A20" s="268" t="s">
        <v>120</v>
      </c>
      <c r="B20" s="410">
        <f>SUM(B21:B28)</f>
        <v>0</v>
      </c>
      <c r="C20" s="411">
        <f>SUM(C21:C28)</f>
        <v>0</v>
      </c>
      <c r="D20" s="248"/>
      <c r="E20" s="248"/>
      <c r="F20" s="248"/>
      <c r="G20" s="248"/>
    </row>
    <row r="21" spans="1:7" ht="12.75">
      <c r="A21" s="407" t="s">
        <v>143</v>
      </c>
      <c r="B21" s="409"/>
      <c r="C21" s="28"/>
      <c r="D21" s="248"/>
      <c r="E21" s="248"/>
      <c r="F21" s="248"/>
      <c r="G21" s="248"/>
    </row>
    <row r="22" spans="1:7" ht="12.75">
      <c r="A22" s="270" t="s">
        <v>144</v>
      </c>
      <c r="B22" s="27"/>
      <c r="C22" s="29"/>
      <c r="D22" s="248"/>
      <c r="E22" s="248"/>
      <c r="F22" s="248"/>
      <c r="G22" s="248"/>
    </row>
    <row r="23" spans="1:7" ht="12.75">
      <c r="A23" s="326" t="s">
        <v>310</v>
      </c>
      <c r="B23" s="327"/>
      <c r="C23" s="328"/>
      <c r="D23" s="248"/>
      <c r="E23" s="248"/>
      <c r="F23" s="248"/>
      <c r="G23" s="248"/>
    </row>
    <row r="24" spans="1:7" ht="12.75">
      <c r="A24" s="270" t="s">
        <v>162</v>
      </c>
      <c r="B24" s="27"/>
      <c r="C24" s="29"/>
      <c r="D24" s="248"/>
      <c r="E24" s="248"/>
      <c r="F24" s="248"/>
      <c r="G24" s="248"/>
    </row>
    <row r="25" spans="1:7" ht="12.75">
      <c r="A25" s="270" t="s">
        <v>147</v>
      </c>
      <c r="B25" s="27"/>
      <c r="C25" s="29"/>
      <c r="D25" s="248"/>
      <c r="E25" s="248"/>
      <c r="F25" s="248"/>
      <c r="G25" s="248"/>
    </row>
    <row r="26" spans="1:7" ht="12.75">
      <c r="A26" s="270" t="s">
        <v>148</v>
      </c>
      <c r="B26" s="27"/>
      <c r="C26" s="29"/>
      <c r="D26" s="248"/>
      <c r="E26" s="248"/>
      <c r="F26" s="248"/>
      <c r="G26" s="248"/>
    </row>
    <row r="27" spans="1:7" ht="17.25" customHeight="1">
      <c r="A27" s="408" t="s">
        <v>357</v>
      </c>
      <c r="B27" s="27"/>
      <c r="C27" s="29"/>
      <c r="D27" s="248"/>
      <c r="E27" s="248"/>
      <c r="F27" s="248"/>
      <c r="G27" s="248"/>
    </row>
    <row r="28" spans="1:7" ht="13.5" thickBot="1">
      <c r="A28" s="270" t="s">
        <v>163</v>
      </c>
      <c r="B28" s="144"/>
      <c r="C28" s="176"/>
      <c r="D28" s="248"/>
      <c r="E28" s="248"/>
      <c r="F28" s="248"/>
      <c r="G28" s="248"/>
    </row>
    <row r="29" spans="1:7" s="292" customFormat="1" ht="15" customHeight="1" thickBot="1">
      <c r="A29" s="413" t="s">
        <v>261</v>
      </c>
      <c r="B29" s="414">
        <f>SUM(B30:B33)</f>
        <v>0</v>
      </c>
      <c r="C29" s="414">
        <f>SUM(C30:C33)</f>
        <v>0</v>
      </c>
      <c r="D29" s="415"/>
      <c r="E29" s="415"/>
      <c r="F29" s="415"/>
      <c r="G29" s="415"/>
    </row>
    <row r="30" spans="1:7" ht="12.75">
      <c r="A30" s="329" t="s">
        <v>319</v>
      </c>
      <c r="B30" s="330"/>
      <c r="C30" s="331"/>
      <c r="D30" s="248"/>
      <c r="E30" s="248"/>
      <c r="F30" s="248"/>
      <c r="G30" s="248"/>
    </row>
    <row r="31" spans="1:7" ht="12.75">
      <c r="A31" s="324" t="s">
        <v>313</v>
      </c>
      <c r="B31" s="332"/>
      <c r="C31" s="333"/>
      <c r="D31" s="248"/>
      <c r="E31" s="248"/>
      <c r="F31" s="248"/>
      <c r="G31" s="248"/>
    </row>
    <row r="32" spans="1:7" ht="12.75">
      <c r="A32" s="52" t="s">
        <v>150</v>
      </c>
      <c r="B32" s="27"/>
      <c r="C32" s="29"/>
      <c r="D32" s="248"/>
      <c r="E32" s="248"/>
      <c r="F32" s="248"/>
      <c r="G32" s="248"/>
    </row>
    <row r="33" spans="1:7" ht="13.5" thickBot="1">
      <c r="A33" s="52"/>
      <c r="B33" s="144"/>
      <c r="C33" s="176"/>
      <c r="D33" s="248"/>
      <c r="E33" s="248"/>
      <c r="F33" s="248"/>
      <c r="G33" s="248"/>
    </row>
    <row r="34" spans="1:7" ht="16.5" customHeight="1" thickBot="1">
      <c r="A34" s="99" t="s">
        <v>358</v>
      </c>
      <c r="B34" s="412">
        <f>SUM(B35:B47)</f>
        <v>0</v>
      </c>
      <c r="C34" s="412">
        <f>SUM(C35:C47)</f>
        <v>0</v>
      </c>
      <c r="D34" s="248"/>
      <c r="E34" s="248"/>
      <c r="F34" s="248"/>
      <c r="G34" s="248"/>
    </row>
    <row r="35" spans="1:7" ht="12.75">
      <c r="A35" s="60" t="s">
        <v>102</v>
      </c>
      <c r="B35" s="183"/>
      <c r="C35" s="184"/>
      <c r="D35" s="248"/>
      <c r="E35" s="248"/>
      <c r="F35" s="248"/>
      <c r="G35" s="248"/>
    </row>
    <row r="36" spans="1:7" ht="12.75">
      <c r="A36" s="60" t="s">
        <v>10</v>
      </c>
      <c r="B36" s="27"/>
      <c r="C36" s="29"/>
      <c r="D36" s="248"/>
      <c r="E36" s="248"/>
      <c r="F36" s="248"/>
      <c r="G36" s="248"/>
    </row>
    <row r="37" spans="1:7" ht="12.75">
      <c r="A37" s="60" t="s">
        <v>11</v>
      </c>
      <c r="B37" s="27"/>
      <c r="C37" s="29"/>
      <c r="D37" s="248"/>
      <c r="E37" s="248"/>
      <c r="F37" s="248"/>
      <c r="G37" s="248"/>
    </row>
    <row r="38" spans="1:7" ht="12.75">
      <c r="A38" s="60" t="s">
        <v>12</v>
      </c>
      <c r="B38" s="27"/>
      <c r="C38" s="29"/>
      <c r="D38" s="248"/>
      <c r="E38" s="248"/>
      <c r="F38" s="248"/>
      <c r="G38" s="248"/>
    </row>
    <row r="39" spans="1:7" ht="12.75">
      <c r="A39" s="60" t="s">
        <v>73</v>
      </c>
      <c r="B39" s="27"/>
      <c r="C39" s="29"/>
      <c r="D39" s="248"/>
      <c r="E39" s="248"/>
      <c r="F39" s="248"/>
      <c r="G39" s="248"/>
    </row>
    <row r="40" spans="1:7" ht="12.75">
      <c r="A40" s="60" t="s">
        <v>13</v>
      </c>
      <c r="B40" s="27"/>
      <c r="C40" s="29"/>
      <c r="D40" s="248"/>
      <c r="E40" s="248"/>
      <c r="F40" s="248"/>
      <c r="G40" s="248"/>
    </row>
    <row r="41" spans="1:7" ht="12.75">
      <c r="A41" s="60" t="s">
        <v>14</v>
      </c>
      <c r="B41" s="27"/>
      <c r="C41" s="29"/>
      <c r="D41" s="248"/>
      <c r="E41" s="248"/>
      <c r="F41" s="248"/>
      <c r="G41" s="248"/>
    </row>
    <row r="42" spans="1:7" ht="12.75">
      <c r="A42" s="60" t="s">
        <v>101</v>
      </c>
      <c r="B42" s="27"/>
      <c r="C42" s="29"/>
      <c r="D42" s="248"/>
      <c r="E42" s="248"/>
      <c r="F42" s="248"/>
      <c r="G42" s="248"/>
    </row>
    <row r="43" spans="1:7" ht="12.75">
      <c r="A43" s="60" t="s">
        <v>264</v>
      </c>
      <c r="B43" s="27"/>
      <c r="C43" s="29"/>
      <c r="D43" s="248"/>
      <c r="E43" s="248"/>
      <c r="F43" s="248"/>
      <c r="G43" s="248"/>
    </row>
    <row r="44" spans="1:7" ht="12.75">
      <c r="A44" s="60" t="s">
        <v>74</v>
      </c>
      <c r="B44" s="27"/>
      <c r="C44" s="29"/>
      <c r="D44" s="248"/>
      <c r="E44" s="248"/>
      <c r="F44" s="248"/>
      <c r="G44" s="248"/>
    </row>
    <row r="45" spans="1:7" ht="12.75">
      <c r="A45" s="60" t="s">
        <v>166</v>
      </c>
      <c r="B45" s="27"/>
      <c r="C45" s="29"/>
      <c r="D45" s="248"/>
      <c r="E45" s="248"/>
      <c r="F45" s="248"/>
      <c r="G45" s="248"/>
    </row>
    <row r="46" spans="1:7" ht="12.75">
      <c r="A46" s="60"/>
      <c r="B46" s="27"/>
      <c r="C46" s="29"/>
      <c r="D46" s="248"/>
      <c r="E46" s="248"/>
      <c r="F46" s="248"/>
      <c r="G46" s="248"/>
    </row>
    <row r="47" spans="1:7" ht="13.5" thickBot="1">
      <c r="A47" s="60"/>
      <c r="B47" s="144"/>
      <c r="C47" s="176"/>
      <c r="D47" s="248"/>
      <c r="E47" s="248"/>
      <c r="F47" s="248"/>
      <c r="G47" s="248"/>
    </row>
    <row r="48" spans="1:7" ht="13.5" thickBot="1">
      <c r="A48" s="50" t="s">
        <v>164</v>
      </c>
      <c r="B48" s="412">
        <f>SUM(B49:B55)</f>
        <v>0</v>
      </c>
      <c r="C48" s="412">
        <f>SUM(C49:C55)</f>
        <v>0</v>
      </c>
      <c r="D48" s="248"/>
      <c r="E48" s="248"/>
      <c r="F48" s="248"/>
      <c r="G48" s="248"/>
    </row>
    <row r="49" spans="1:7" ht="12.75">
      <c r="A49" s="60" t="s">
        <v>153</v>
      </c>
      <c r="B49" s="183"/>
      <c r="C49" s="184"/>
      <c r="D49" s="248"/>
      <c r="E49" s="248"/>
      <c r="F49" s="248"/>
      <c r="G49" s="248"/>
    </row>
    <row r="50" spans="1:7" ht="12.75">
      <c r="A50" s="60" t="s">
        <v>154</v>
      </c>
      <c r="B50" s="27"/>
      <c r="C50" s="29"/>
      <c r="D50" s="248"/>
      <c r="E50" s="248"/>
      <c r="F50" s="248"/>
      <c r="G50" s="248"/>
    </row>
    <row r="51" spans="1:7" ht="12.75">
      <c r="A51" s="60" t="s">
        <v>155</v>
      </c>
      <c r="B51" s="27"/>
      <c r="C51" s="29"/>
      <c r="D51" s="248"/>
      <c r="E51" s="248"/>
      <c r="F51" s="248"/>
      <c r="G51" s="248"/>
    </row>
    <row r="52" spans="1:7" ht="12.75">
      <c r="A52" s="60" t="s">
        <v>156</v>
      </c>
      <c r="B52" s="27"/>
      <c r="C52" s="29"/>
      <c r="D52" s="248"/>
      <c r="E52" s="248"/>
      <c r="F52" s="248"/>
      <c r="G52" s="248"/>
    </row>
    <row r="53" spans="1:7" ht="12.75">
      <c r="A53" s="60" t="s">
        <v>157</v>
      </c>
      <c r="B53" s="27"/>
      <c r="C53" s="29"/>
      <c r="D53" s="248"/>
      <c r="E53" s="248"/>
      <c r="F53" s="248"/>
      <c r="G53" s="248"/>
    </row>
    <row r="54" spans="1:7" ht="12.75">
      <c r="A54" s="60" t="s">
        <v>265</v>
      </c>
      <c r="B54" s="27"/>
      <c r="C54" s="29"/>
      <c r="D54" s="248"/>
      <c r="E54" s="248"/>
      <c r="F54" s="248"/>
      <c r="G54" s="248"/>
    </row>
    <row r="55" spans="1:7" ht="13.5" thickBot="1">
      <c r="A55" s="416"/>
      <c r="B55" s="144"/>
      <c r="C55" s="176"/>
      <c r="D55" s="248"/>
      <c r="E55" s="248"/>
      <c r="F55" s="248"/>
      <c r="G55" s="248"/>
    </row>
    <row r="56" spans="1:7" ht="13.5" thickBot="1">
      <c r="A56" s="268" t="s">
        <v>158</v>
      </c>
      <c r="B56" s="412">
        <f>SUM(B57:B59)</f>
        <v>0</v>
      </c>
      <c r="C56" s="412">
        <f>SUM(C57:C59)</f>
        <v>0</v>
      </c>
      <c r="D56" s="248"/>
      <c r="E56" s="248"/>
      <c r="F56" s="248"/>
      <c r="G56" s="248"/>
    </row>
    <row r="57" spans="1:7" ht="12.75">
      <c r="A57" s="123" t="s">
        <v>113</v>
      </c>
      <c r="B57" s="183"/>
      <c r="C57" s="184"/>
      <c r="D57" s="248"/>
      <c r="E57" s="248"/>
      <c r="F57" s="248"/>
      <c r="G57" s="248"/>
    </row>
    <row r="58" spans="1:7" ht="12.75">
      <c r="A58" s="52" t="s">
        <v>114</v>
      </c>
      <c r="B58" s="27"/>
      <c r="C58" s="29"/>
      <c r="D58" s="248"/>
      <c r="E58" s="248"/>
      <c r="F58" s="248"/>
      <c r="G58" s="248"/>
    </row>
    <row r="59" spans="1:7" ht="13.5" thickBot="1">
      <c r="A59" s="52" t="s">
        <v>115</v>
      </c>
      <c r="B59" s="144"/>
      <c r="C59" s="176"/>
      <c r="D59" s="248"/>
      <c r="E59" s="248"/>
      <c r="F59" s="248"/>
      <c r="G59" s="248"/>
    </row>
    <row r="60" spans="1:7" ht="13.5" thickBot="1">
      <c r="A60" s="40" t="s">
        <v>118</v>
      </c>
      <c r="B60" s="412">
        <f>SUM(B61:B64)</f>
        <v>0</v>
      </c>
      <c r="C60" s="412">
        <f>SUM(C61:C64)</f>
        <v>0</v>
      </c>
      <c r="D60" s="248"/>
      <c r="E60" s="248"/>
      <c r="F60" s="248"/>
      <c r="G60" s="248"/>
    </row>
    <row r="61" spans="1:7" ht="15" customHeight="1">
      <c r="A61" s="193" t="s">
        <v>311</v>
      </c>
      <c r="B61" s="183"/>
      <c r="C61" s="184"/>
      <c r="D61" s="248"/>
      <c r="E61" s="248"/>
      <c r="F61" s="248"/>
      <c r="G61" s="248"/>
    </row>
    <row r="62" spans="1:7" ht="12.75">
      <c r="A62" s="52" t="s">
        <v>312</v>
      </c>
      <c r="B62" s="27"/>
      <c r="C62" s="29"/>
      <c r="D62" s="248"/>
      <c r="E62" s="248"/>
      <c r="F62" s="248"/>
      <c r="G62" s="248"/>
    </row>
    <row r="63" spans="1:7" ht="12.75">
      <c r="A63" s="52" t="s">
        <v>165</v>
      </c>
      <c r="B63" s="27"/>
      <c r="C63" s="29"/>
      <c r="D63" s="248"/>
      <c r="E63" s="248"/>
      <c r="F63" s="248"/>
      <c r="G63" s="248"/>
    </row>
    <row r="64" spans="1:7" ht="13.5" thickBot="1">
      <c r="A64" s="52"/>
      <c r="B64" s="144"/>
      <c r="C64" s="176"/>
      <c r="D64" s="248"/>
      <c r="E64" s="248"/>
      <c r="F64" s="248"/>
      <c r="G64" s="248"/>
    </row>
    <row r="65" spans="1:7" ht="13.5" thickBot="1">
      <c r="A65" s="40" t="s">
        <v>60</v>
      </c>
      <c r="B65" s="417">
        <f>SUM(B66:B68)</f>
        <v>0</v>
      </c>
      <c r="C65" s="417">
        <f>SUM(C66:C68)</f>
        <v>0</v>
      </c>
      <c r="D65" s="248"/>
      <c r="E65" s="248"/>
      <c r="F65" s="248"/>
      <c r="G65" s="248"/>
    </row>
    <row r="66" spans="2:7" ht="12.75">
      <c r="B66" s="418"/>
      <c r="C66" s="419"/>
      <c r="D66" s="248"/>
      <c r="E66" s="248"/>
      <c r="F66" s="248"/>
      <c r="G66" s="248"/>
    </row>
    <row r="67" spans="1:7" ht="12.75">
      <c r="A67" s="50"/>
      <c r="B67" s="420"/>
      <c r="C67" s="421"/>
      <c r="D67" s="248"/>
      <c r="E67" s="248"/>
      <c r="F67" s="248"/>
      <c r="G67" s="248"/>
    </row>
    <row r="68" spans="1:7" ht="13.5" thickBot="1">
      <c r="A68" s="60"/>
      <c r="B68" s="144"/>
      <c r="C68" s="176"/>
      <c r="D68" s="248"/>
      <c r="E68" s="248"/>
      <c r="F68" s="248"/>
      <c r="G68" s="248"/>
    </row>
    <row r="69" spans="1:7" ht="13.5" thickBot="1">
      <c r="A69" s="99" t="s">
        <v>359</v>
      </c>
      <c r="B69" s="412">
        <f>SUM(B70:B75)</f>
        <v>0</v>
      </c>
      <c r="C69" s="412">
        <f>SUM(C70:C75)</f>
        <v>0</v>
      </c>
      <c r="D69" s="248"/>
      <c r="E69" s="248"/>
      <c r="F69" s="248"/>
      <c r="G69" s="248"/>
    </row>
    <row r="70" spans="1:7" ht="12.75">
      <c r="A70" s="52" t="s">
        <v>124</v>
      </c>
      <c r="B70" s="157"/>
      <c r="C70" s="28"/>
      <c r="D70" s="248"/>
      <c r="E70" s="248"/>
      <c r="F70" s="248"/>
      <c r="G70" s="248"/>
    </row>
    <row r="71" spans="1:7" ht="12.75">
      <c r="A71" s="52" t="s">
        <v>166</v>
      </c>
      <c r="B71" s="27"/>
      <c r="C71" s="28"/>
      <c r="D71" s="248"/>
      <c r="E71" s="248"/>
      <c r="F71" s="248"/>
      <c r="G71" s="248"/>
    </row>
    <row r="72" spans="1:7" ht="12.75">
      <c r="A72" s="146"/>
      <c r="B72" s="27"/>
      <c r="C72" s="29"/>
      <c r="D72" s="248"/>
      <c r="E72" s="248"/>
      <c r="F72" s="248"/>
      <c r="G72" s="248"/>
    </row>
    <row r="73" spans="1:7" ht="12.75">
      <c r="A73" s="146"/>
      <c r="B73" s="27"/>
      <c r="C73" s="29"/>
      <c r="D73" s="248"/>
      <c r="E73" s="248"/>
      <c r="F73" s="248"/>
      <c r="G73" s="248"/>
    </row>
    <row r="74" spans="1:7" ht="12.75">
      <c r="A74" s="146"/>
      <c r="B74" s="27"/>
      <c r="C74" s="29"/>
      <c r="D74" s="248"/>
      <c r="E74" s="248"/>
      <c r="F74" s="248"/>
      <c r="G74" s="248"/>
    </row>
    <row r="75" spans="1:7" ht="13.5" thickBot="1">
      <c r="A75" s="146"/>
      <c r="B75" s="144"/>
      <c r="C75" s="176"/>
      <c r="D75" s="248"/>
      <c r="E75" s="248"/>
      <c r="F75" s="248"/>
      <c r="G75" s="248"/>
    </row>
    <row r="76" spans="1:7" ht="28.5" customHeight="1" thickBot="1">
      <c r="A76" s="57" t="s">
        <v>204</v>
      </c>
      <c r="B76" s="568">
        <f>SUM(B20:C20,B29:C29,B34:C34,B48:C48,B56:C56,B60:C60,B65:C65,B69:C69)</f>
        <v>0</v>
      </c>
      <c r="C76" s="569"/>
      <c r="D76" s="570"/>
      <c r="E76" s="570"/>
      <c r="F76" s="570"/>
      <c r="G76" s="570"/>
    </row>
    <row r="77" spans="1:7" ht="28.5" customHeight="1" thickBot="1">
      <c r="A77" s="284"/>
      <c r="B77" s="271"/>
      <c r="C77" s="271"/>
      <c r="D77" s="309"/>
      <c r="E77" s="309"/>
      <c r="F77" s="309"/>
      <c r="G77" s="309"/>
    </row>
    <row r="78" spans="1:7" ht="13.5" thickBot="1">
      <c r="A78" s="122"/>
      <c r="B78" s="574">
        <v>2023</v>
      </c>
      <c r="C78" s="575"/>
      <c r="D78" s="248"/>
      <c r="E78" s="248"/>
      <c r="F78" s="248"/>
      <c r="G78" s="248"/>
    </row>
    <row r="79" spans="1:7" ht="13.5" thickBot="1">
      <c r="A79" s="122"/>
      <c r="B79" s="286" t="s">
        <v>19</v>
      </c>
      <c r="C79" s="163" t="s">
        <v>20</v>
      </c>
      <c r="D79" s="248"/>
      <c r="E79" s="248"/>
      <c r="F79" s="248"/>
      <c r="G79" s="248"/>
    </row>
    <row r="80" spans="1:7" ht="13.5" thickBot="1">
      <c r="A80" s="18" t="s">
        <v>262</v>
      </c>
      <c r="B80" s="424">
        <f>SUM(B81,B86,B90)</f>
        <v>0</v>
      </c>
      <c r="C80" s="423">
        <f>SUM(C81,C86,C90)</f>
        <v>0</v>
      </c>
      <c r="D80" s="312"/>
      <c r="E80" s="312"/>
      <c r="F80" s="312"/>
      <c r="G80" s="312"/>
    </row>
    <row r="81" spans="1:7" ht="13.5" thickBot="1">
      <c r="A81" s="148" t="s">
        <v>72</v>
      </c>
      <c r="B81" s="179"/>
      <c r="C81" s="119"/>
      <c r="D81" s="312"/>
      <c r="E81" s="312"/>
      <c r="F81" s="312"/>
      <c r="G81" s="312"/>
    </row>
    <row r="82" spans="1:7" ht="12.75">
      <c r="A82" s="264" t="s">
        <v>83</v>
      </c>
      <c r="B82" s="177"/>
      <c r="C82" s="205"/>
      <c r="D82" s="312"/>
      <c r="E82" s="312"/>
      <c r="F82" s="312"/>
      <c r="G82" s="312"/>
    </row>
    <row r="83" spans="1:7" ht="12.75">
      <c r="A83" s="49" t="s">
        <v>84</v>
      </c>
      <c r="B83" s="180"/>
      <c r="C83" s="206"/>
      <c r="D83" s="312"/>
      <c r="E83" s="312"/>
      <c r="F83" s="312"/>
      <c r="G83" s="312"/>
    </row>
    <row r="84" spans="1:7" ht="12.75">
      <c r="A84" s="49" t="s">
        <v>266</v>
      </c>
      <c r="B84" s="49"/>
      <c r="C84" s="206"/>
      <c r="D84" s="248"/>
      <c r="E84" s="312"/>
      <c r="F84" s="248"/>
      <c r="G84" s="312"/>
    </row>
    <row r="85" spans="1:7" ht="13.5" thickBot="1">
      <c r="A85" s="157"/>
      <c r="B85" s="179"/>
      <c r="C85" s="207"/>
      <c r="D85" s="312"/>
      <c r="E85" s="312"/>
      <c r="F85" s="312"/>
      <c r="G85" s="312"/>
    </row>
    <row r="86" spans="1:7" ht="13.5" thickBot="1">
      <c r="A86" s="48" t="s">
        <v>82</v>
      </c>
      <c r="B86" s="181"/>
      <c r="C86" s="16"/>
      <c r="D86" s="313"/>
      <c r="E86" s="248"/>
      <c r="F86" s="313"/>
      <c r="G86" s="248"/>
    </row>
    <row r="87" spans="1:7" ht="12.75">
      <c r="A87" s="50" t="s">
        <v>22</v>
      </c>
      <c r="B87" s="315"/>
      <c r="C87" s="197"/>
      <c r="D87" s="313"/>
      <c r="E87" s="248"/>
      <c r="F87" s="313"/>
      <c r="G87" s="248"/>
    </row>
    <row r="88" spans="1:7" ht="12.75">
      <c r="A88" s="51" t="s">
        <v>23</v>
      </c>
      <c r="B88" s="138"/>
      <c r="C88" s="29"/>
      <c r="D88" s="313"/>
      <c r="E88" s="248"/>
      <c r="F88" s="313"/>
      <c r="G88" s="248"/>
    </row>
    <row r="89" spans="1:7" ht="13.5" thickBot="1">
      <c r="A89" s="49"/>
      <c r="B89" s="316"/>
      <c r="C89" s="307"/>
      <c r="D89" s="312"/>
      <c r="E89" s="312"/>
      <c r="F89" s="312"/>
      <c r="G89" s="312"/>
    </row>
    <row r="90" spans="1:7" ht="13.5" thickBot="1">
      <c r="A90" s="145" t="s">
        <v>187</v>
      </c>
      <c r="B90" s="423">
        <f>SUM(B91:B95)</f>
        <v>0</v>
      </c>
      <c r="C90" s="422">
        <f>SUM(C91:C95)</f>
        <v>0</v>
      </c>
      <c r="D90" s="312"/>
      <c r="E90" s="312"/>
      <c r="F90" s="312"/>
      <c r="G90" s="312"/>
    </row>
    <row r="91" spans="1:7" ht="12.75">
      <c r="A91" s="145"/>
      <c r="B91" s="317"/>
      <c r="C91" s="208"/>
      <c r="D91" s="312"/>
      <c r="E91" s="312"/>
      <c r="F91" s="312"/>
      <c r="G91" s="312"/>
    </row>
    <row r="92" spans="1:7" ht="12.75">
      <c r="A92" s="140" t="s">
        <v>94</v>
      </c>
      <c r="B92" s="212"/>
      <c r="C92" s="206"/>
      <c r="D92" s="312"/>
      <c r="E92" s="312"/>
      <c r="F92" s="312"/>
      <c r="G92" s="312"/>
    </row>
    <row r="93" spans="1:7" ht="12.75">
      <c r="A93" s="41" t="s">
        <v>95</v>
      </c>
      <c r="B93" s="180"/>
      <c r="C93" s="206"/>
      <c r="D93" s="312"/>
      <c r="E93" s="312"/>
      <c r="F93" s="312"/>
      <c r="G93" s="312"/>
    </row>
    <row r="94" spans="1:7" ht="12.75">
      <c r="A94" s="49" t="s">
        <v>96</v>
      </c>
      <c r="B94" s="49"/>
      <c r="C94" s="206"/>
      <c r="D94" s="248"/>
      <c r="E94" s="312"/>
      <c r="F94" s="248"/>
      <c r="G94" s="312"/>
    </row>
    <row r="95" spans="1:7" ht="13.5" thickBot="1">
      <c r="A95" s="2"/>
      <c r="B95" s="179"/>
      <c r="C95" s="207"/>
      <c r="D95" s="312"/>
      <c r="E95" s="312"/>
      <c r="F95" s="312"/>
      <c r="G95" s="312"/>
    </row>
    <row r="96" spans="1:7" ht="13.5" thickBot="1">
      <c r="A96" s="18" t="s">
        <v>39</v>
      </c>
      <c r="B96" s="429">
        <f>SUM(B97:B98,B102:B110)</f>
        <v>0</v>
      </c>
      <c r="C96" s="430">
        <f>SUM(C97:C98,C102:C110)</f>
        <v>0</v>
      </c>
      <c r="D96" s="312"/>
      <c r="E96" s="312"/>
      <c r="F96" s="312"/>
      <c r="G96" s="312"/>
    </row>
    <row r="97" spans="1:7" ht="12.75">
      <c r="A97" s="48" t="s">
        <v>5</v>
      </c>
      <c r="B97" s="317"/>
      <c r="C97" s="208"/>
      <c r="D97" s="312"/>
      <c r="E97" s="312"/>
      <c r="F97" s="312"/>
      <c r="G97" s="312"/>
    </row>
    <row r="98" spans="1:7" ht="12.75">
      <c r="A98" s="50" t="s">
        <v>6</v>
      </c>
      <c r="B98" s="212"/>
      <c r="C98" s="206"/>
      <c r="D98" s="312"/>
      <c r="E98" s="312"/>
      <c r="F98" s="312"/>
      <c r="G98" s="312"/>
    </row>
    <row r="99" spans="1:7" ht="12.75">
      <c r="A99" s="214" t="s">
        <v>360</v>
      </c>
      <c r="B99" s="212"/>
      <c r="C99" s="206"/>
      <c r="D99" s="312"/>
      <c r="E99" s="312"/>
      <c r="F99" s="312"/>
      <c r="G99" s="312"/>
    </row>
    <row r="100" spans="1:7" ht="12.75">
      <c r="A100" s="50" t="s">
        <v>361</v>
      </c>
      <c r="B100" s="212"/>
      <c r="C100" s="206"/>
      <c r="D100" s="312"/>
      <c r="E100" s="312"/>
      <c r="F100" s="312"/>
      <c r="G100" s="312"/>
    </row>
    <row r="101" spans="1:7" ht="12.75">
      <c r="A101" s="49" t="s">
        <v>355</v>
      </c>
      <c r="B101" s="212"/>
      <c r="C101" s="206"/>
      <c r="D101" s="312"/>
      <c r="E101" s="312"/>
      <c r="F101" s="312"/>
      <c r="G101" s="312"/>
    </row>
    <row r="102" spans="1:7" ht="12.75">
      <c r="A102" s="50" t="s">
        <v>61</v>
      </c>
      <c r="B102" s="180"/>
      <c r="C102" s="206"/>
      <c r="D102" s="312"/>
      <c r="E102" s="312"/>
      <c r="F102" s="312"/>
      <c r="G102" s="312"/>
    </row>
    <row r="103" spans="1:7" ht="13.5" customHeight="1">
      <c r="A103" s="99" t="s">
        <v>196</v>
      </c>
      <c r="B103" s="212"/>
      <c r="C103" s="206"/>
      <c r="D103" s="312"/>
      <c r="E103" s="312"/>
      <c r="F103" s="312"/>
      <c r="G103" s="312"/>
    </row>
    <row r="104" spans="1:7" ht="15.75" customHeight="1">
      <c r="A104" s="99" t="s">
        <v>195</v>
      </c>
      <c r="B104" s="178"/>
      <c r="C104" s="209"/>
      <c r="D104" s="312"/>
      <c r="E104" s="312"/>
      <c r="F104" s="312"/>
      <c r="G104" s="312"/>
    </row>
    <row r="105" spans="1:7" ht="15" customHeight="1">
      <c r="A105" s="99" t="s">
        <v>263</v>
      </c>
      <c r="B105" s="180"/>
      <c r="C105" s="206"/>
      <c r="D105" s="312"/>
      <c r="E105" s="312"/>
      <c r="F105" s="312"/>
      <c r="G105" s="312"/>
    </row>
    <row r="106" spans="1:7" ht="15" customHeight="1">
      <c r="A106" s="99" t="s">
        <v>213</v>
      </c>
      <c r="B106" s="180"/>
      <c r="C106" s="206"/>
      <c r="D106" s="312"/>
      <c r="E106" s="312"/>
      <c r="F106" s="312"/>
      <c r="G106" s="312"/>
    </row>
    <row r="107" spans="1:7" ht="15" customHeight="1">
      <c r="A107" s="99" t="s">
        <v>339</v>
      </c>
      <c r="B107" s="180"/>
      <c r="C107" s="206"/>
      <c r="D107" s="312"/>
      <c r="E107" s="312"/>
      <c r="F107" s="312"/>
      <c r="G107" s="312"/>
    </row>
    <row r="108" spans="1:7" ht="12.75">
      <c r="A108" s="51" t="s">
        <v>338</v>
      </c>
      <c r="B108" s="212"/>
      <c r="C108" s="206"/>
      <c r="D108" s="312"/>
      <c r="E108" s="312"/>
      <c r="F108" s="312"/>
      <c r="G108" s="312"/>
    </row>
    <row r="109" spans="1:7" ht="16.5" customHeight="1">
      <c r="A109" s="425" t="s">
        <v>362</v>
      </c>
      <c r="B109" s="212"/>
      <c r="C109" s="206"/>
      <c r="D109" s="312"/>
      <c r="E109" s="312"/>
      <c r="F109" s="312"/>
      <c r="G109" s="312"/>
    </row>
    <row r="110" spans="1:7" ht="15" customHeight="1" thickBot="1">
      <c r="A110" s="61" t="s">
        <v>363</v>
      </c>
      <c r="B110" s="318"/>
      <c r="C110" s="319"/>
      <c r="D110" s="314"/>
      <c r="E110" s="314"/>
      <c r="F110" s="314"/>
      <c r="G110" s="314"/>
    </row>
    <row r="111" spans="1:7" ht="13.5" thickBot="1">
      <c r="A111" s="57"/>
      <c r="B111" s="210"/>
      <c r="C111" s="210"/>
      <c r="D111" s="314"/>
      <c r="E111" s="314"/>
      <c r="F111" s="314"/>
      <c r="G111" s="314"/>
    </row>
    <row r="112" spans="1:7" ht="26.25" thickBot="1">
      <c r="A112" s="211" t="s">
        <v>183</v>
      </c>
      <c r="B112" s="571">
        <f>SUM(B80:C80,B96:C96)</f>
        <v>0</v>
      </c>
      <c r="C112" s="572"/>
      <c r="D112" s="573"/>
      <c r="E112" s="573"/>
      <c r="F112" s="573"/>
      <c r="G112" s="573"/>
    </row>
    <row r="113" ht="13.5" thickBot="1"/>
    <row r="114" spans="1:3" ht="13.5" thickBot="1">
      <c r="A114" s="57" t="s">
        <v>396</v>
      </c>
      <c r="B114" s="553">
        <f>B76-B112</f>
        <v>0</v>
      </c>
      <c r="C114" s="563"/>
    </row>
    <row r="115" ht="12.75" customHeight="1" thickBot="1"/>
    <row r="116" spans="1:3" ht="30.75" customHeight="1" thickBot="1">
      <c r="A116" s="98" t="s">
        <v>400</v>
      </c>
      <c r="B116" s="564"/>
      <c r="C116" s="565"/>
    </row>
    <row r="117" ht="12.75">
      <c r="A117" s="374" t="str">
        <f>IF(B116&gt;B114,"dotace je vyšší než rozdíl mezi příjmy a náklady","OK")</f>
        <v>OK</v>
      </c>
    </row>
    <row r="118" ht="12.75">
      <c r="A118" s="374" t="str">
        <f>IF(B116&gt;(B76*0.7),"dotace činí více než 70% nákladů","OK")</f>
        <v>OK</v>
      </c>
    </row>
    <row r="119" ht="13.5" thickBot="1"/>
    <row r="120" spans="1:2" ht="13.5" thickBot="1">
      <c r="A120" s="296" t="s">
        <v>305</v>
      </c>
      <c r="B120" s="297">
        <v>2023</v>
      </c>
    </row>
    <row r="121" spans="1:2" ht="12.75">
      <c r="A121" s="302" t="s">
        <v>301</v>
      </c>
      <c r="B121" s="298"/>
    </row>
    <row r="122" spans="1:2" ht="12.75">
      <c r="A122" s="302" t="s">
        <v>302</v>
      </c>
      <c r="B122" s="304"/>
    </row>
    <row r="123" spans="1:2" ht="13.5" thickBot="1">
      <c r="A123" s="301" t="s">
        <v>303</v>
      </c>
      <c r="B123" s="305"/>
    </row>
    <row r="124" spans="1:2" ht="12.75">
      <c r="A124" s="374" t="str">
        <f>IF(B124&gt;B116,"součet rozdělení je vyšší než požadovaná částka dotace","OK")</f>
        <v>OK</v>
      </c>
      <c r="B124" s="551">
        <f>SUM(B121:B123)</f>
        <v>0</v>
      </c>
    </row>
    <row r="125" spans="1:2" ht="12.75">
      <c r="A125" s="374" t="str">
        <f>IF(B124&lt;B116,"součet rozdělení je nižší než požadovaná částka dotace","OK")</f>
        <v>OK</v>
      </c>
      <c r="B125" s="299"/>
    </row>
    <row r="126" ht="12" customHeight="1"/>
    <row r="127" ht="25.5">
      <c r="A127" s="293" t="s">
        <v>308</v>
      </c>
    </row>
    <row r="128" ht="12.75">
      <c r="A128" s="272" t="s">
        <v>322</v>
      </c>
    </row>
    <row r="129" ht="12.75">
      <c r="A129" s="272" t="s">
        <v>323</v>
      </c>
    </row>
    <row r="130" spans="1:6" ht="12.75">
      <c r="A130" s="273" t="s">
        <v>370</v>
      </c>
      <c r="F130" s="272"/>
    </row>
  </sheetData>
  <sheetProtection/>
  <mergeCells count="11">
    <mergeCell ref="F76:G76"/>
    <mergeCell ref="B112:C112"/>
    <mergeCell ref="D112:E112"/>
    <mergeCell ref="F112:G112"/>
    <mergeCell ref="B78:C78"/>
    <mergeCell ref="B16:C16"/>
    <mergeCell ref="B114:C114"/>
    <mergeCell ref="B116:C116"/>
    <mergeCell ref="A14:B14"/>
    <mergeCell ref="B76:C76"/>
    <mergeCell ref="D76:E76"/>
  </mergeCells>
  <conditionalFormatting sqref="A117">
    <cfRule type="cellIs" priority="5" dxfId="48" operator="equal" stopIfTrue="1">
      <formula>"dotace je vyšší než rozdíl mezi příjmy a náklady"</formula>
    </cfRule>
  </conditionalFormatting>
  <conditionalFormatting sqref="A118">
    <cfRule type="cellIs" priority="4" dxfId="48" operator="equal" stopIfTrue="1">
      <formula>"dotace činí více než 70% nákladů"</formula>
    </cfRule>
  </conditionalFormatting>
  <conditionalFormatting sqref="A124">
    <cfRule type="cellIs" priority="3" dxfId="48" operator="equal" stopIfTrue="1">
      <formula>"součet rozdělení je vyšší než požadovaná částka dotace"</formula>
    </cfRule>
  </conditionalFormatting>
  <conditionalFormatting sqref="A125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B127" sqref="B127"/>
    </sheetView>
  </sheetViews>
  <sheetFormatPr defaultColWidth="9.00390625" defaultRowHeight="12.75"/>
  <cols>
    <col min="1" max="1" width="67.625" style="0" customWidth="1"/>
    <col min="2" max="7" width="10.75390625" style="0" customWidth="1"/>
  </cols>
  <sheetData>
    <row r="1" spans="1:3" ht="16.5" thickBot="1">
      <c r="A1" s="201" t="s">
        <v>182</v>
      </c>
      <c r="B1" s="191"/>
      <c r="C1" s="202"/>
    </row>
    <row r="2" spans="1:3" ht="12.75">
      <c r="A2" s="199" t="s">
        <v>203</v>
      </c>
      <c r="B2" s="200"/>
      <c r="C2" s="200"/>
    </row>
    <row r="3" spans="1:3" ht="12.75">
      <c r="A3" s="199"/>
      <c r="B3" s="200"/>
      <c r="C3" s="200"/>
    </row>
    <row r="4" spans="1:3" ht="38.25">
      <c r="A4" s="366" t="s">
        <v>343</v>
      </c>
      <c r="B4" s="200"/>
      <c r="C4" s="200"/>
    </row>
    <row r="5" spans="1:3" ht="25.5">
      <c r="A5" s="349" t="s">
        <v>342</v>
      </c>
      <c r="B5" s="200"/>
      <c r="C5" s="200"/>
    </row>
    <row r="6" spans="1:3" ht="12.75">
      <c r="A6" s="469" t="s">
        <v>376</v>
      </c>
      <c r="B6" s="200"/>
      <c r="C6" s="200"/>
    </row>
    <row r="7" spans="1:3" ht="13.5" thickBot="1">
      <c r="A7" s="6"/>
      <c r="B7" s="6"/>
      <c r="C7" s="6"/>
    </row>
    <row r="8" spans="1:7" ht="13.5" thickBot="1">
      <c r="A8" s="18" t="s">
        <v>105</v>
      </c>
      <c r="B8" s="19"/>
      <c r="C8" s="203"/>
      <c r="G8" t="s">
        <v>205</v>
      </c>
    </row>
    <row r="9" spans="1:3" ht="13.5" thickBot="1">
      <c r="A9" s="6"/>
      <c r="B9" s="6"/>
      <c r="C9" s="6"/>
    </row>
    <row r="10" spans="1:3" ht="13.5" thickBot="1">
      <c r="A10" s="18" t="s">
        <v>1</v>
      </c>
      <c r="B10" s="10"/>
      <c r="C10" s="5"/>
    </row>
    <row r="11" spans="1:3" ht="12.75">
      <c r="A11" s="42"/>
      <c r="B11" s="6"/>
      <c r="C11" s="6"/>
    </row>
    <row r="12" spans="1:7" ht="13.5" thickBot="1">
      <c r="A12" s="42"/>
      <c r="B12" s="271">
        <v>2023</v>
      </c>
      <c r="C12" s="6"/>
      <c r="D12" s="309"/>
      <c r="E12" s="248"/>
      <c r="F12" s="309"/>
      <c r="G12" s="248"/>
    </row>
    <row r="13" spans="1:7" ht="13.5" thickBot="1">
      <c r="A13" s="267" t="s">
        <v>17</v>
      </c>
      <c r="B13" s="22"/>
      <c r="C13" s="6"/>
      <c r="D13" s="248"/>
      <c r="E13" s="248"/>
      <c r="F13" s="248"/>
      <c r="G13" s="248"/>
    </row>
    <row r="14" spans="1:7" ht="13.5" thickBot="1">
      <c r="A14" s="566" t="s">
        <v>18</v>
      </c>
      <c r="B14" s="567"/>
      <c r="C14" s="192"/>
      <c r="D14" s="248"/>
      <c r="E14" s="248"/>
      <c r="F14" s="248"/>
      <c r="G14" s="248"/>
    </row>
    <row r="15" spans="1:7" ht="13.5" thickBot="1">
      <c r="A15" s="192"/>
      <c r="B15" s="192"/>
      <c r="C15" s="192"/>
      <c r="D15" s="248"/>
      <c r="E15" s="248"/>
      <c r="F15" s="248"/>
      <c r="G15" s="248"/>
    </row>
    <row r="16" spans="1:7" ht="13.5" thickBot="1">
      <c r="A16" s="42"/>
      <c r="B16" s="266">
        <v>2023</v>
      </c>
      <c r="C16" s="265"/>
      <c r="D16" s="310"/>
      <c r="E16" s="248"/>
      <c r="F16" s="310"/>
      <c r="G16" s="310"/>
    </row>
    <row r="17" spans="1:7" ht="13.5" thickBot="1">
      <c r="A17" s="6"/>
      <c r="B17" s="343" t="s">
        <v>19</v>
      </c>
      <c r="C17" s="344" t="s">
        <v>20</v>
      </c>
      <c r="D17" s="311"/>
      <c r="E17" s="311"/>
      <c r="F17" s="311"/>
      <c r="G17" s="311"/>
    </row>
    <row r="18" spans="1:7" ht="13.5" thickBot="1">
      <c r="A18" s="18" t="s">
        <v>3</v>
      </c>
      <c r="B18" s="11"/>
      <c r="C18" s="12"/>
      <c r="D18" s="248"/>
      <c r="E18" s="248"/>
      <c r="F18" s="248"/>
      <c r="G18" s="248"/>
    </row>
    <row r="19" spans="1:7" ht="13.5" thickBot="1">
      <c r="A19" s="53"/>
      <c r="B19" s="308"/>
      <c r="C19" s="14"/>
      <c r="D19" s="248"/>
      <c r="E19" s="248"/>
      <c r="F19" s="248"/>
      <c r="G19" s="248"/>
    </row>
    <row r="20" spans="1:7" ht="13.5" thickBot="1">
      <c r="A20" s="268" t="s">
        <v>120</v>
      </c>
      <c r="B20" s="431">
        <f>SUM(B21:B27)</f>
        <v>0</v>
      </c>
      <c r="C20" s="432">
        <f>SUM(C21:C27)</f>
        <v>0</v>
      </c>
      <c r="D20" s="248"/>
      <c r="E20" s="248"/>
      <c r="F20" s="248"/>
      <c r="G20" s="248"/>
    </row>
    <row r="21" spans="1:7" ht="12.75">
      <c r="A21" s="269" t="s">
        <v>143</v>
      </c>
      <c r="B21" s="409"/>
      <c r="C21" s="28"/>
      <c r="D21" s="248"/>
      <c r="E21" s="248"/>
      <c r="F21" s="248"/>
      <c r="G21" s="248"/>
    </row>
    <row r="22" spans="1:7" ht="12.75">
      <c r="A22" s="60" t="s">
        <v>144</v>
      </c>
      <c r="B22" s="27"/>
      <c r="C22" s="29"/>
      <c r="D22" s="248"/>
      <c r="E22" s="248"/>
      <c r="F22" s="248"/>
      <c r="G22" s="248"/>
    </row>
    <row r="23" spans="1:7" ht="14.25" customHeight="1">
      <c r="A23" s="270" t="s">
        <v>162</v>
      </c>
      <c r="B23" s="27"/>
      <c r="C23" s="29"/>
      <c r="D23" s="248"/>
      <c r="E23" s="248"/>
      <c r="F23" s="248"/>
      <c r="G23" s="248"/>
    </row>
    <row r="24" spans="1:7" ht="12.75">
      <c r="A24" s="60" t="s">
        <v>147</v>
      </c>
      <c r="B24" s="27"/>
      <c r="C24" s="29"/>
      <c r="D24" s="248"/>
      <c r="E24" s="248"/>
      <c r="F24" s="248"/>
      <c r="G24" s="248"/>
    </row>
    <row r="25" spans="1:7" ht="12.75">
      <c r="A25" s="60" t="s">
        <v>148</v>
      </c>
      <c r="B25" s="27"/>
      <c r="C25" s="29"/>
      <c r="D25" s="248"/>
      <c r="E25" s="248"/>
      <c r="F25" s="248"/>
      <c r="G25" s="248"/>
    </row>
    <row r="26" spans="1:7" ht="15.75" customHeight="1">
      <c r="A26" s="270" t="s">
        <v>367</v>
      </c>
      <c r="B26" s="27"/>
      <c r="C26" s="29"/>
      <c r="D26" s="248"/>
      <c r="E26" s="248"/>
      <c r="F26" s="248"/>
      <c r="G26" s="248"/>
    </row>
    <row r="27" spans="1:7" ht="13.5" thickBot="1">
      <c r="A27" s="60" t="s">
        <v>163</v>
      </c>
      <c r="B27" s="144"/>
      <c r="C27" s="176"/>
      <c r="D27" s="248"/>
      <c r="E27" s="248"/>
      <c r="F27" s="248"/>
      <c r="G27" s="248"/>
    </row>
    <row r="28" spans="1:7" ht="14.25" customHeight="1" thickBot="1">
      <c r="A28" s="194" t="s">
        <v>368</v>
      </c>
      <c r="B28" s="433">
        <f>SUM(B29:B31)</f>
        <v>0</v>
      </c>
      <c r="C28" s="431">
        <f>SUM(C29:C31)</f>
        <v>0</v>
      </c>
      <c r="D28" s="248"/>
      <c r="E28" s="248"/>
      <c r="F28" s="248"/>
      <c r="G28" s="248"/>
    </row>
    <row r="29" spans="1:7" ht="12.75">
      <c r="A29" s="52" t="s">
        <v>149</v>
      </c>
      <c r="B29" s="183"/>
      <c r="C29" s="184"/>
      <c r="D29" s="248"/>
      <c r="E29" s="248"/>
      <c r="F29" s="248"/>
      <c r="G29" s="248"/>
    </row>
    <row r="30" spans="1:7" ht="12.75">
      <c r="A30" s="52" t="s">
        <v>150</v>
      </c>
      <c r="B30" s="27"/>
      <c r="C30" s="29"/>
      <c r="D30" s="248"/>
      <c r="E30" s="248"/>
      <c r="F30" s="248"/>
      <c r="G30" s="248"/>
    </row>
    <row r="31" spans="1:7" ht="13.5" thickBot="1">
      <c r="A31" s="52"/>
      <c r="B31" s="144"/>
      <c r="C31" s="176"/>
      <c r="D31" s="248"/>
      <c r="E31" s="248"/>
      <c r="F31" s="248"/>
      <c r="G31" s="248"/>
    </row>
    <row r="32" spans="1:7" ht="15.75" customHeight="1" thickBot="1">
      <c r="A32" s="99" t="s">
        <v>358</v>
      </c>
      <c r="B32" s="431">
        <f>SUM(B33:B45)</f>
        <v>0</v>
      </c>
      <c r="C32" s="431">
        <f>SUM(C33:C45)</f>
        <v>0</v>
      </c>
      <c r="D32" s="248"/>
      <c r="E32" s="248"/>
      <c r="F32" s="248"/>
      <c r="G32" s="248"/>
    </row>
    <row r="33" spans="1:7" ht="12.75">
      <c r="A33" s="60" t="s">
        <v>102</v>
      </c>
      <c r="B33" s="183"/>
      <c r="C33" s="184"/>
      <c r="D33" s="248"/>
      <c r="E33" s="248"/>
      <c r="F33" s="248"/>
      <c r="G33" s="248"/>
    </row>
    <row r="34" spans="1:7" ht="12.75">
      <c r="A34" s="60" t="s">
        <v>10</v>
      </c>
      <c r="B34" s="27"/>
      <c r="C34" s="29"/>
      <c r="D34" s="248"/>
      <c r="E34" s="248"/>
      <c r="F34" s="248"/>
      <c r="G34" s="248"/>
    </row>
    <row r="35" spans="1:7" ht="12.75">
      <c r="A35" s="60" t="s">
        <v>11</v>
      </c>
      <c r="B35" s="27"/>
      <c r="C35" s="29"/>
      <c r="D35" s="248"/>
      <c r="E35" s="248"/>
      <c r="F35" s="248"/>
      <c r="G35" s="248"/>
    </row>
    <row r="36" spans="1:7" ht="12.75">
      <c r="A36" s="60" t="s">
        <v>12</v>
      </c>
      <c r="B36" s="27"/>
      <c r="C36" s="29"/>
      <c r="D36" s="248"/>
      <c r="E36" s="248"/>
      <c r="F36" s="248"/>
      <c r="G36" s="248"/>
    </row>
    <row r="37" spans="1:7" ht="12.75">
      <c r="A37" s="60" t="s">
        <v>73</v>
      </c>
      <c r="B37" s="27"/>
      <c r="C37" s="29"/>
      <c r="D37" s="248"/>
      <c r="E37" s="248"/>
      <c r="F37" s="248"/>
      <c r="G37" s="248"/>
    </row>
    <row r="38" spans="1:7" ht="12.75">
      <c r="A38" s="60" t="s">
        <v>13</v>
      </c>
      <c r="B38" s="27"/>
      <c r="C38" s="29"/>
      <c r="D38" s="248"/>
      <c r="E38" s="248"/>
      <c r="F38" s="248"/>
      <c r="G38" s="248"/>
    </row>
    <row r="39" spans="1:7" ht="12.75">
      <c r="A39" s="60" t="s">
        <v>14</v>
      </c>
      <c r="B39" s="27"/>
      <c r="C39" s="29"/>
      <c r="D39" s="248"/>
      <c r="E39" s="248"/>
      <c r="F39" s="248"/>
      <c r="G39" s="248"/>
    </row>
    <row r="40" spans="1:7" ht="12.75">
      <c r="A40" s="60" t="s">
        <v>101</v>
      </c>
      <c r="B40" s="27"/>
      <c r="C40" s="29"/>
      <c r="D40" s="248"/>
      <c r="E40" s="248"/>
      <c r="F40" s="248"/>
      <c r="G40" s="248"/>
    </row>
    <row r="41" spans="1:7" ht="12.75">
      <c r="A41" s="60" t="s">
        <v>264</v>
      </c>
      <c r="B41" s="27"/>
      <c r="C41" s="29"/>
      <c r="D41" s="248"/>
      <c r="E41" s="248"/>
      <c r="F41" s="248"/>
      <c r="G41" s="248"/>
    </row>
    <row r="42" spans="1:7" ht="12.75">
      <c r="A42" s="60" t="s">
        <v>74</v>
      </c>
      <c r="B42" s="27"/>
      <c r="C42" s="29"/>
      <c r="D42" s="248"/>
      <c r="E42" s="248"/>
      <c r="F42" s="248"/>
      <c r="G42" s="248"/>
    </row>
    <row r="43" spans="1:7" ht="12.75">
      <c r="A43" s="60" t="s">
        <v>166</v>
      </c>
      <c r="B43" s="27"/>
      <c r="C43" s="29"/>
      <c r="D43" s="248"/>
      <c r="E43" s="248"/>
      <c r="F43" s="248"/>
      <c r="G43" s="248"/>
    </row>
    <row r="44" spans="1:7" ht="12.75">
      <c r="A44" s="60"/>
      <c r="B44" s="27"/>
      <c r="C44" s="29"/>
      <c r="D44" s="248"/>
      <c r="E44" s="248"/>
      <c r="F44" s="248"/>
      <c r="G44" s="248"/>
    </row>
    <row r="45" spans="1:7" ht="13.5" thickBot="1">
      <c r="A45" s="60"/>
      <c r="B45" s="144"/>
      <c r="C45" s="176"/>
      <c r="D45" s="248"/>
      <c r="E45" s="248"/>
      <c r="F45" s="248"/>
      <c r="G45" s="248"/>
    </row>
    <row r="46" spans="1:7" ht="13.5" thickBot="1">
      <c r="A46" s="50" t="s">
        <v>164</v>
      </c>
      <c r="B46" s="431">
        <f>SUM(B47:B53)</f>
        <v>0</v>
      </c>
      <c r="C46" s="431">
        <f>SUM(C47:C53)</f>
        <v>0</v>
      </c>
      <c r="D46" s="248"/>
      <c r="E46" s="248"/>
      <c r="F46" s="248"/>
      <c r="G46" s="248"/>
    </row>
    <row r="47" spans="1:7" ht="12.75">
      <c r="A47" s="52" t="s">
        <v>153</v>
      </c>
      <c r="B47" s="183"/>
      <c r="C47" s="184"/>
      <c r="D47" s="248"/>
      <c r="E47" s="248"/>
      <c r="F47" s="248"/>
      <c r="G47" s="248"/>
    </row>
    <row r="48" spans="1:7" ht="12.75">
      <c r="A48" s="52" t="s">
        <v>154</v>
      </c>
      <c r="B48" s="27"/>
      <c r="C48" s="29"/>
      <c r="D48" s="248"/>
      <c r="E48" s="248"/>
      <c r="F48" s="248"/>
      <c r="G48" s="248"/>
    </row>
    <row r="49" spans="1:7" ht="12.75">
      <c r="A49" s="52" t="s">
        <v>155</v>
      </c>
      <c r="B49" s="27"/>
      <c r="C49" s="29"/>
      <c r="D49" s="248"/>
      <c r="E49" s="248"/>
      <c r="F49" s="248"/>
      <c r="G49" s="248"/>
    </row>
    <row r="50" spans="1:7" ht="12.75">
      <c r="A50" s="52" t="s">
        <v>156</v>
      </c>
      <c r="B50" s="27"/>
      <c r="C50" s="29"/>
      <c r="D50" s="248"/>
      <c r="E50" s="248"/>
      <c r="F50" s="248"/>
      <c r="G50" s="248"/>
    </row>
    <row r="51" spans="1:7" ht="12.75">
      <c r="A51" s="52" t="s">
        <v>157</v>
      </c>
      <c r="B51" s="27"/>
      <c r="C51" s="29"/>
      <c r="D51" s="248"/>
      <c r="E51" s="248"/>
      <c r="F51" s="248"/>
      <c r="G51" s="248"/>
    </row>
    <row r="52" spans="1:7" ht="12.75">
      <c r="A52" s="52" t="s">
        <v>265</v>
      </c>
      <c r="B52" s="27"/>
      <c r="C52" s="29"/>
      <c r="D52" s="248"/>
      <c r="E52" s="248"/>
      <c r="F52" s="248"/>
      <c r="G52" s="248"/>
    </row>
    <row r="53" spans="1:7" ht="13.5" thickBot="1">
      <c r="A53" s="274"/>
      <c r="B53" s="144"/>
      <c r="C53" s="176"/>
      <c r="D53" s="248"/>
      <c r="E53" s="248"/>
      <c r="F53" s="248"/>
      <c r="G53" s="248"/>
    </row>
    <row r="54" spans="1:7" ht="13.5" thickBot="1">
      <c r="A54" s="268" t="s">
        <v>158</v>
      </c>
      <c r="B54" s="431">
        <f>SUM(B55:B57)</f>
        <v>0</v>
      </c>
      <c r="C54" s="431">
        <f>SUM(C55:C57)</f>
        <v>0</v>
      </c>
      <c r="D54" s="248"/>
      <c r="E54" s="248"/>
      <c r="F54" s="248"/>
      <c r="G54" s="248"/>
    </row>
    <row r="55" spans="1:7" ht="12.75">
      <c r="A55" s="416" t="s">
        <v>113</v>
      </c>
      <c r="B55" s="183"/>
      <c r="C55" s="184"/>
      <c r="D55" s="248"/>
      <c r="E55" s="248"/>
      <c r="F55" s="248"/>
      <c r="G55" s="248"/>
    </row>
    <row r="56" spans="1:7" ht="12.75">
      <c r="A56" s="60" t="s">
        <v>114</v>
      </c>
      <c r="B56" s="27"/>
      <c r="C56" s="29"/>
      <c r="D56" s="248"/>
      <c r="E56" s="248"/>
      <c r="F56" s="248"/>
      <c r="G56" s="248"/>
    </row>
    <row r="57" spans="1:7" ht="13.5" thickBot="1">
      <c r="A57" s="60" t="s">
        <v>115</v>
      </c>
      <c r="B57" s="144"/>
      <c r="C57" s="176"/>
      <c r="D57" s="248"/>
      <c r="E57" s="248"/>
      <c r="F57" s="248"/>
      <c r="G57" s="248"/>
    </row>
    <row r="58" spans="1:7" ht="13.5" thickBot="1">
      <c r="A58" s="40" t="s">
        <v>118</v>
      </c>
      <c r="B58" s="431">
        <f>SUM(B59:B62)</f>
        <v>0</v>
      </c>
      <c r="C58" s="431">
        <f>SUM(C59:C62)</f>
        <v>0</v>
      </c>
      <c r="D58" s="248"/>
      <c r="E58" s="248"/>
      <c r="F58" s="248"/>
      <c r="G58" s="248"/>
    </row>
    <row r="59" spans="1:7" ht="12.75" customHeight="1">
      <c r="A59" s="193" t="s">
        <v>311</v>
      </c>
      <c r="B59" s="183"/>
      <c r="C59" s="184"/>
      <c r="D59" s="248"/>
      <c r="E59" s="248"/>
      <c r="F59" s="248"/>
      <c r="G59" s="248"/>
    </row>
    <row r="60" spans="1:7" ht="12.75">
      <c r="A60" s="52" t="s">
        <v>312</v>
      </c>
      <c r="B60" s="27"/>
      <c r="C60" s="29"/>
      <c r="D60" s="248"/>
      <c r="E60" s="248"/>
      <c r="F60" s="248"/>
      <c r="G60" s="248"/>
    </row>
    <row r="61" spans="1:7" ht="12.75">
      <c r="A61" s="52" t="s">
        <v>165</v>
      </c>
      <c r="B61" s="27"/>
      <c r="C61" s="29"/>
      <c r="D61" s="248"/>
      <c r="E61" s="248"/>
      <c r="F61" s="248"/>
      <c r="G61" s="248"/>
    </row>
    <row r="62" spans="1:7" ht="13.5" thickBot="1">
      <c r="A62" s="52"/>
      <c r="B62" s="144"/>
      <c r="C62" s="176"/>
      <c r="D62" s="248"/>
      <c r="E62" s="248"/>
      <c r="F62" s="248"/>
      <c r="G62" s="248"/>
    </row>
    <row r="63" spans="1:7" ht="13.5" thickBot="1">
      <c r="A63" s="40" t="s">
        <v>60</v>
      </c>
      <c r="B63" s="434">
        <f>SUM(B64:B66)</f>
        <v>0</v>
      </c>
      <c r="C63" s="434">
        <f>SUM(C64:C66)</f>
        <v>0</v>
      </c>
      <c r="D63" s="248"/>
      <c r="E63" s="248"/>
      <c r="F63" s="248"/>
      <c r="G63" s="248"/>
    </row>
    <row r="64" spans="1:7" ht="12.75">
      <c r="A64" s="50"/>
      <c r="B64" s="183"/>
      <c r="C64" s="184"/>
      <c r="D64" s="248"/>
      <c r="E64" s="248"/>
      <c r="F64" s="248"/>
      <c r="G64" s="248"/>
    </row>
    <row r="65" spans="1:7" ht="12.75">
      <c r="A65" s="50"/>
      <c r="B65" s="27"/>
      <c r="C65" s="29"/>
      <c r="D65" s="248"/>
      <c r="E65" s="248"/>
      <c r="F65" s="248"/>
      <c r="G65" s="248"/>
    </row>
    <row r="66" spans="1:7" ht="13.5" thickBot="1">
      <c r="A66" s="60"/>
      <c r="B66" s="144"/>
      <c r="C66" s="176"/>
      <c r="D66" s="248"/>
      <c r="E66" s="248"/>
      <c r="F66" s="248"/>
      <c r="G66" s="248"/>
    </row>
    <row r="67" spans="1:7" ht="13.5" thickBot="1">
      <c r="A67" s="194" t="s">
        <v>369</v>
      </c>
      <c r="B67" s="433">
        <f>SUM(B68:B73)</f>
        <v>0</v>
      </c>
      <c r="C67" s="433">
        <f>SUM(C68:C73)</f>
        <v>0</v>
      </c>
      <c r="D67" s="248"/>
      <c r="E67" s="248"/>
      <c r="F67" s="248"/>
      <c r="G67" s="248"/>
    </row>
    <row r="68" spans="1:7" ht="12.75">
      <c r="A68" s="52" t="s">
        <v>124</v>
      </c>
      <c r="B68" s="277"/>
      <c r="C68" s="184"/>
      <c r="D68" s="248"/>
      <c r="E68" s="248"/>
      <c r="F68" s="248"/>
      <c r="G68" s="248"/>
    </row>
    <row r="69" spans="1:7" ht="12.75">
      <c r="A69" s="52" t="s">
        <v>166</v>
      </c>
      <c r="B69" s="27"/>
      <c r="C69" s="28"/>
      <c r="D69" s="248"/>
      <c r="E69" s="248"/>
      <c r="F69" s="248"/>
      <c r="G69" s="248"/>
    </row>
    <row r="70" spans="1:7" ht="12.75">
      <c r="A70" s="146"/>
      <c r="B70" s="27"/>
      <c r="C70" s="29"/>
      <c r="D70" s="248"/>
      <c r="E70" s="248"/>
      <c r="F70" s="248"/>
      <c r="G70" s="248"/>
    </row>
    <row r="71" spans="1:7" ht="12.75">
      <c r="A71" s="146"/>
      <c r="B71" s="27"/>
      <c r="C71" s="29"/>
      <c r="D71" s="248"/>
      <c r="E71" s="248"/>
      <c r="F71" s="248"/>
      <c r="G71" s="248"/>
    </row>
    <row r="72" spans="1:7" ht="12.75">
      <c r="A72" s="146"/>
      <c r="B72" s="27"/>
      <c r="C72" s="29"/>
      <c r="D72" s="248"/>
      <c r="E72" s="248"/>
      <c r="F72" s="248"/>
      <c r="G72" s="248"/>
    </row>
    <row r="73" spans="1:7" ht="13.5" thickBot="1">
      <c r="A73" s="146"/>
      <c r="B73" s="144"/>
      <c r="C73" s="176"/>
      <c r="D73" s="248"/>
      <c r="E73" s="248"/>
      <c r="F73" s="248"/>
      <c r="G73" s="248"/>
    </row>
    <row r="74" spans="1:7" ht="17.25" customHeight="1" thickBot="1">
      <c r="A74" s="57" t="s">
        <v>204</v>
      </c>
      <c r="B74" s="577">
        <f>SUM(B20:C20,B28:C28,B32:C32,B46:C46,B54:C54,B58:C58,B63:C63,B67:C67)</f>
        <v>0</v>
      </c>
      <c r="C74" s="563"/>
      <c r="D74" s="570"/>
      <c r="E74" s="570"/>
      <c r="F74" s="570"/>
      <c r="G74" s="570"/>
    </row>
    <row r="75" spans="1:7" ht="15.75" customHeight="1" thickBot="1">
      <c r="A75" s="284"/>
      <c r="B75" s="271"/>
      <c r="C75" s="271"/>
      <c r="D75" s="309"/>
      <c r="E75" s="309"/>
      <c r="F75" s="309"/>
      <c r="G75" s="309"/>
    </row>
    <row r="76" spans="1:7" ht="13.5" thickBot="1">
      <c r="A76" s="122"/>
      <c r="B76" s="285">
        <v>2022</v>
      </c>
      <c r="C76" s="5"/>
      <c r="D76" s="248"/>
      <c r="E76" s="248"/>
      <c r="F76" s="248"/>
      <c r="G76" s="248"/>
    </row>
    <row r="77" spans="1:7" ht="13.5" thickBot="1">
      <c r="A77" s="122"/>
      <c r="B77" s="286" t="s">
        <v>19</v>
      </c>
      <c r="C77" s="16" t="s">
        <v>20</v>
      </c>
      <c r="D77" s="248"/>
      <c r="E77" s="248"/>
      <c r="F77" s="248"/>
      <c r="G77" s="248"/>
    </row>
    <row r="78" spans="1:7" ht="13.5" thickBot="1">
      <c r="A78" s="18" t="s">
        <v>262</v>
      </c>
      <c r="B78" s="381">
        <f>SUM(B79,B84,B88,B93)</f>
        <v>0</v>
      </c>
      <c r="C78" s="435">
        <f>SUM(C79,C84,C88,C93)</f>
        <v>0</v>
      </c>
      <c r="D78" s="312"/>
      <c r="E78" s="312"/>
      <c r="F78" s="312"/>
      <c r="G78" s="312"/>
    </row>
    <row r="79" spans="1:7" ht="13.5" thickBot="1">
      <c r="A79" s="148" t="s">
        <v>72</v>
      </c>
      <c r="B79" s="436"/>
      <c r="C79" s="437"/>
      <c r="D79" s="312"/>
      <c r="E79" s="312"/>
      <c r="F79" s="312"/>
      <c r="G79" s="312"/>
    </row>
    <row r="80" spans="1:7" ht="12.75">
      <c r="A80" s="264" t="s">
        <v>83</v>
      </c>
      <c r="B80" s="438"/>
      <c r="C80" s="439"/>
      <c r="D80" s="312"/>
      <c r="E80" s="312"/>
      <c r="F80" s="312"/>
      <c r="G80" s="312"/>
    </row>
    <row r="81" spans="1:7" ht="12.75">
      <c r="A81" s="49" t="s">
        <v>84</v>
      </c>
      <c r="B81" s="440"/>
      <c r="C81" s="441"/>
      <c r="D81" s="312"/>
      <c r="E81" s="312"/>
      <c r="F81" s="312"/>
      <c r="G81" s="312"/>
    </row>
    <row r="82" spans="1:7" ht="12.75">
      <c r="A82" s="49" t="s">
        <v>266</v>
      </c>
      <c r="B82" s="442"/>
      <c r="C82" s="441"/>
      <c r="D82" s="248"/>
      <c r="E82" s="312"/>
      <c r="F82" s="248"/>
      <c r="G82" s="312"/>
    </row>
    <row r="83" spans="1:7" ht="13.5" thickBot="1">
      <c r="A83" s="157" t="s">
        <v>104</v>
      </c>
      <c r="B83" s="436"/>
      <c r="C83" s="443"/>
      <c r="D83" s="312"/>
      <c r="E83" s="312"/>
      <c r="F83" s="312"/>
      <c r="G83" s="312"/>
    </row>
    <row r="84" spans="1:7" ht="13.5" thickBot="1">
      <c r="A84" s="48" t="s">
        <v>82</v>
      </c>
      <c r="B84" s="444"/>
      <c r="C84" s="445"/>
      <c r="D84" s="313"/>
      <c r="E84" s="248"/>
      <c r="F84" s="313"/>
      <c r="G84" s="248"/>
    </row>
    <row r="85" spans="1:7" ht="12.75">
      <c r="A85" s="50" t="s">
        <v>22</v>
      </c>
      <c r="B85" s="446"/>
      <c r="C85" s="447"/>
      <c r="D85" s="313"/>
      <c r="E85" s="248"/>
      <c r="F85" s="313"/>
      <c r="G85" s="248"/>
    </row>
    <row r="86" spans="1:7" ht="12.75">
      <c r="A86" s="51" t="s">
        <v>23</v>
      </c>
      <c r="B86" s="448"/>
      <c r="C86" s="449"/>
      <c r="D86" s="313"/>
      <c r="E86" s="248"/>
      <c r="F86" s="313"/>
      <c r="G86" s="248"/>
    </row>
    <row r="87" spans="1:7" ht="13.5" thickBot="1">
      <c r="A87" s="49"/>
      <c r="B87" s="450"/>
      <c r="C87" s="451"/>
      <c r="D87" s="312"/>
      <c r="E87" s="312"/>
      <c r="F87" s="312"/>
      <c r="G87" s="312"/>
    </row>
    <row r="88" spans="1:7" ht="13.5" thickBot="1">
      <c r="A88" s="336" t="s">
        <v>315</v>
      </c>
      <c r="B88" s="452">
        <f>SUM(B89:B92)</f>
        <v>0</v>
      </c>
      <c r="C88" s="453">
        <f>SUM(C89:C92)</f>
        <v>0</v>
      </c>
      <c r="D88" s="312"/>
      <c r="E88" s="312"/>
      <c r="F88" s="312"/>
      <c r="G88" s="312"/>
    </row>
    <row r="89" spans="1:7" ht="12.75">
      <c r="A89" s="337" t="s">
        <v>371</v>
      </c>
      <c r="B89" s="454"/>
      <c r="C89" s="455"/>
      <c r="D89" s="312"/>
      <c r="E89" s="312"/>
      <c r="F89" s="312"/>
      <c r="G89" s="312"/>
    </row>
    <row r="90" spans="1:7" ht="12.75">
      <c r="A90" s="337" t="s">
        <v>372</v>
      </c>
      <c r="B90" s="456"/>
      <c r="C90" s="457"/>
      <c r="D90" s="312"/>
      <c r="E90" s="312"/>
      <c r="F90" s="312"/>
      <c r="G90" s="312"/>
    </row>
    <row r="91" spans="1:7" ht="12.75">
      <c r="A91" s="338" t="s">
        <v>316</v>
      </c>
      <c r="B91" s="458"/>
      <c r="C91" s="459"/>
      <c r="D91" s="312"/>
      <c r="E91" s="312"/>
      <c r="F91" s="312"/>
      <c r="G91" s="312"/>
    </row>
    <row r="92" spans="1:7" ht="13.5" thickBot="1">
      <c r="A92" s="8"/>
      <c r="B92" s="460"/>
      <c r="C92" s="461"/>
      <c r="D92" s="312"/>
      <c r="E92" s="312"/>
      <c r="F92" s="312"/>
      <c r="G92" s="312"/>
    </row>
    <row r="93" spans="1:7" ht="13.5" thickBot="1">
      <c r="A93" s="48" t="s">
        <v>314</v>
      </c>
      <c r="B93" s="453">
        <f>SUM(B94:B98)</f>
        <v>0</v>
      </c>
      <c r="C93" s="453">
        <f>SUM(C94:C98)</f>
        <v>0</v>
      </c>
      <c r="D93" s="312"/>
      <c r="E93" s="312"/>
      <c r="F93" s="312"/>
      <c r="G93" s="312"/>
    </row>
    <row r="94" spans="1:7" ht="12.75">
      <c r="A94" s="145"/>
      <c r="B94" s="462"/>
      <c r="C94" s="463"/>
      <c r="D94" s="312"/>
      <c r="E94" s="312"/>
      <c r="F94" s="312"/>
      <c r="G94" s="312"/>
    </row>
    <row r="95" spans="1:7" ht="12.75">
      <c r="A95" s="140" t="s">
        <v>94</v>
      </c>
      <c r="B95" s="464"/>
      <c r="C95" s="441"/>
      <c r="D95" s="312"/>
      <c r="E95" s="312"/>
      <c r="F95" s="312"/>
      <c r="G95" s="312"/>
    </row>
    <row r="96" spans="1:7" ht="12.75">
      <c r="A96" s="41" t="s">
        <v>95</v>
      </c>
      <c r="B96" s="440"/>
      <c r="C96" s="441"/>
      <c r="D96" s="312"/>
      <c r="E96" s="312"/>
      <c r="F96" s="312"/>
      <c r="G96" s="312"/>
    </row>
    <row r="97" spans="1:7" ht="12.75">
      <c r="A97" s="49" t="s">
        <v>96</v>
      </c>
      <c r="B97" s="442"/>
      <c r="C97" s="441"/>
      <c r="D97" s="248"/>
      <c r="E97" s="312"/>
      <c r="F97" s="248"/>
      <c r="G97" s="312"/>
    </row>
    <row r="98" spans="1:7" ht="13.5" thickBot="1">
      <c r="A98" s="2"/>
      <c r="B98" s="436"/>
      <c r="C98" s="443"/>
      <c r="D98" s="312"/>
      <c r="E98" s="312"/>
      <c r="F98" s="312"/>
      <c r="G98" s="312"/>
    </row>
    <row r="99" spans="1:7" ht="13.5" thickBot="1">
      <c r="A99" s="18" t="s">
        <v>39</v>
      </c>
      <c r="B99" s="453">
        <f>SUM(B100:B113)</f>
        <v>0</v>
      </c>
      <c r="C99" s="435">
        <f>SUM(C100:C113)</f>
        <v>0</v>
      </c>
      <c r="D99" s="312"/>
      <c r="E99" s="312"/>
      <c r="F99" s="312"/>
      <c r="G99" s="312"/>
    </row>
    <row r="100" spans="1:7" ht="12.75">
      <c r="A100" s="48" t="s">
        <v>5</v>
      </c>
      <c r="B100" s="317"/>
      <c r="C100" s="208"/>
      <c r="D100" s="312"/>
      <c r="E100" s="312"/>
      <c r="F100" s="312"/>
      <c r="G100" s="312"/>
    </row>
    <row r="101" spans="1:7" ht="12.75">
      <c r="A101" s="50" t="s">
        <v>6</v>
      </c>
      <c r="B101" s="467"/>
      <c r="C101" s="468"/>
      <c r="D101" s="312"/>
      <c r="E101" s="312"/>
      <c r="F101" s="312"/>
      <c r="G101" s="312"/>
    </row>
    <row r="102" spans="1:7" ht="12.75">
      <c r="A102" s="214" t="s">
        <v>360</v>
      </c>
      <c r="B102" s="212"/>
      <c r="C102" s="206"/>
      <c r="D102" s="312"/>
      <c r="E102" s="312"/>
      <c r="F102" s="312"/>
      <c r="G102" s="312"/>
    </row>
    <row r="103" spans="1:7" ht="12.75">
      <c r="A103" s="214" t="s">
        <v>354</v>
      </c>
      <c r="B103" s="212"/>
      <c r="C103" s="206"/>
      <c r="D103" s="312"/>
      <c r="E103" s="312"/>
      <c r="F103" s="312"/>
      <c r="G103" s="312"/>
    </row>
    <row r="104" spans="1:7" ht="12.75">
      <c r="A104" s="49" t="s">
        <v>355</v>
      </c>
      <c r="B104" s="212"/>
      <c r="C104" s="206"/>
      <c r="D104" s="312"/>
      <c r="E104" s="312"/>
      <c r="F104" s="312"/>
      <c r="G104" s="312"/>
    </row>
    <row r="105" spans="1:7" ht="12.75">
      <c r="A105" s="50" t="s">
        <v>61</v>
      </c>
      <c r="B105" s="212"/>
      <c r="C105" s="206"/>
      <c r="D105" s="312"/>
      <c r="E105" s="312"/>
      <c r="F105" s="312"/>
      <c r="G105" s="312"/>
    </row>
    <row r="106" spans="1:7" ht="15.75" customHeight="1">
      <c r="A106" s="99" t="s">
        <v>196</v>
      </c>
      <c r="B106" s="212"/>
      <c r="C106" s="206"/>
      <c r="D106" s="312"/>
      <c r="E106" s="312"/>
      <c r="F106" s="312"/>
      <c r="G106" s="312"/>
    </row>
    <row r="107" spans="1:7" ht="15.75" customHeight="1">
      <c r="A107" s="99" t="s">
        <v>195</v>
      </c>
      <c r="B107" s="212"/>
      <c r="C107" s="206"/>
      <c r="D107" s="312"/>
      <c r="E107" s="312"/>
      <c r="F107" s="312"/>
      <c r="G107" s="312"/>
    </row>
    <row r="108" spans="1:7" ht="12.75" customHeight="1">
      <c r="A108" s="99" t="s">
        <v>263</v>
      </c>
      <c r="B108" s="212"/>
      <c r="C108" s="206"/>
      <c r="D108" s="312"/>
      <c r="E108" s="312"/>
      <c r="F108" s="312"/>
      <c r="G108" s="312"/>
    </row>
    <row r="109" spans="1:7" ht="12.75" customHeight="1">
      <c r="A109" s="99" t="s">
        <v>213</v>
      </c>
      <c r="B109" s="212"/>
      <c r="C109" s="206"/>
      <c r="D109" s="312"/>
      <c r="E109" s="312"/>
      <c r="F109" s="312"/>
      <c r="G109" s="312"/>
    </row>
    <row r="110" spans="1:7" ht="12.75">
      <c r="A110" s="51" t="s">
        <v>373</v>
      </c>
      <c r="B110" s="212"/>
      <c r="C110" s="206"/>
      <c r="D110" s="312"/>
      <c r="E110" s="312"/>
      <c r="F110" s="312"/>
      <c r="G110" s="312"/>
    </row>
    <row r="111" spans="1:7" ht="12.75">
      <c r="A111" s="425" t="s">
        <v>374</v>
      </c>
      <c r="B111" s="212"/>
      <c r="C111" s="206"/>
      <c r="D111" s="312"/>
      <c r="E111" s="312"/>
      <c r="F111" s="312"/>
      <c r="G111" s="312"/>
    </row>
    <row r="112" spans="1:7" ht="12.75" customHeight="1">
      <c r="A112" s="425" t="s">
        <v>362</v>
      </c>
      <c r="B112" s="212"/>
      <c r="C112" s="206"/>
      <c r="D112" s="312"/>
      <c r="E112" s="312"/>
      <c r="F112" s="312"/>
      <c r="G112" s="312"/>
    </row>
    <row r="113" spans="1:7" ht="14.25" customHeight="1" thickBot="1">
      <c r="A113" s="61" t="s">
        <v>375</v>
      </c>
      <c r="B113" s="466"/>
      <c r="C113" s="319"/>
      <c r="D113" s="314"/>
      <c r="E113" s="314"/>
      <c r="F113" s="314"/>
      <c r="G113" s="314"/>
    </row>
    <row r="114" spans="1:7" ht="13.5" thickBot="1">
      <c r="A114" s="57"/>
      <c r="B114" s="465"/>
      <c r="C114" s="465"/>
      <c r="D114" s="314"/>
      <c r="E114" s="314"/>
      <c r="F114" s="314"/>
      <c r="G114" s="314"/>
    </row>
    <row r="115" spans="1:7" ht="26.25" thickBot="1">
      <c r="A115" s="211" t="s">
        <v>183</v>
      </c>
      <c r="B115" s="571">
        <f>SUM(B78:C78,B99:C99)</f>
        <v>0</v>
      </c>
      <c r="C115" s="572"/>
      <c r="D115" s="573"/>
      <c r="E115" s="573"/>
      <c r="F115" s="573"/>
      <c r="G115" s="573"/>
    </row>
    <row r="116" ht="13.5" thickBot="1"/>
    <row r="117" spans="1:3" ht="13.5" thickBot="1">
      <c r="A117" s="57" t="s">
        <v>396</v>
      </c>
      <c r="B117" s="553">
        <f>B74-B115</f>
        <v>0</v>
      </c>
      <c r="C117" s="563"/>
    </row>
    <row r="118" ht="12.75" customHeight="1" thickBot="1"/>
    <row r="119" spans="1:3" ht="31.5" customHeight="1" thickBot="1">
      <c r="A119" s="98" t="s">
        <v>399</v>
      </c>
      <c r="B119" s="564"/>
      <c r="C119" s="565"/>
    </row>
    <row r="120" ht="12.75">
      <c r="A120" s="374" t="str">
        <f>IF(B119&gt;B117,"dotace je vyšší než rozdíl mezi příjmy a náklady","OK")</f>
        <v>OK</v>
      </c>
    </row>
    <row r="121" ht="12.75">
      <c r="A121" s="374" t="str">
        <f>IF(B119&gt;(B75*0.7),"dotace činí více než 70% nákladů","OK")</f>
        <v>OK</v>
      </c>
    </row>
    <row r="122" ht="13.5" thickBot="1"/>
    <row r="123" spans="1:2" ht="13.5" thickBot="1">
      <c r="A123" s="296" t="s">
        <v>305</v>
      </c>
      <c r="B123" s="297">
        <v>2023</v>
      </c>
    </row>
    <row r="124" spans="1:2" ht="12.75">
      <c r="A124" s="302" t="s">
        <v>301</v>
      </c>
      <c r="B124" s="298"/>
    </row>
    <row r="125" spans="1:2" ht="12.75">
      <c r="A125" s="302" t="s">
        <v>302</v>
      </c>
      <c r="B125" s="304"/>
    </row>
    <row r="126" spans="1:2" ht="13.5" thickBot="1">
      <c r="A126" s="301" t="s">
        <v>303</v>
      </c>
      <c r="B126" s="305"/>
    </row>
    <row r="127" spans="1:2" ht="12.75">
      <c r="A127" s="374" t="str">
        <f>IF(B127&gt;B119,"součet rozdělení je vyšší než požadovaná částka dotace","OK")</f>
        <v>OK</v>
      </c>
      <c r="B127" s="551">
        <f>SUM(B124:B126)</f>
        <v>0</v>
      </c>
    </row>
    <row r="128" ht="12.75">
      <c r="A128" s="374" t="str">
        <f>IF(B127&lt;B119,"součet rozdělení je nižší než požadovaná částka dotace","OK")</f>
        <v>OK</v>
      </c>
    </row>
    <row r="129" ht="12.75">
      <c r="A129" s="370"/>
    </row>
    <row r="130" ht="25.5">
      <c r="A130" s="293" t="s">
        <v>308</v>
      </c>
    </row>
    <row r="131" ht="12.75">
      <c r="A131" s="272" t="s">
        <v>322</v>
      </c>
    </row>
    <row r="132" ht="12.75">
      <c r="A132" s="272" t="s">
        <v>323</v>
      </c>
    </row>
    <row r="133" spans="1:6" ht="12.75">
      <c r="A133" s="273" t="s">
        <v>370</v>
      </c>
      <c r="F133" s="272"/>
    </row>
    <row r="135" spans="1:7" ht="12.75">
      <c r="A135" s="339" t="s">
        <v>317</v>
      </c>
      <c r="B135" s="248"/>
      <c r="C135" s="334"/>
      <c r="D135" s="334"/>
      <c r="E135" s="334"/>
      <c r="F135" s="334"/>
      <c r="G135" s="334"/>
    </row>
    <row r="136" spans="1:7" ht="12.75">
      <c r="A136" s="576"/>
      <c r="B136" s="576"/>
      <c r="C136" s="576"/>
      <c r="D136" s="576"/>
      <c r="E136" s="576"/>
      <c r="F136" s="576"/>
      <c r="G136" s="576"/>
    </row>
    <row r="137" spans="1:7" ht="12.75">
      <c r="A137" s="340" t="s">
        <v>318</v>
      </c>
      <c r="B137" s="248"/>
      <c r="C137" s="334"/>
      <c r="D137" s="334"/>
      <c r="E137" s="334"/>
      <c r="F137" s="334"/>
      <c r="G137" s="334"/>
    </row>
    <row r="138" spans="1:7" ht="12.75">
      <c r="A138" s="576"/>
      <c r="B138" s="576"/>
      <c r="C138" s="576"/>
      <c r="D138" s="576"/>
      <c r="E138" s="576"/>
      <c r="F138" s="576"/>
      <c r="G138" s="576"/>
    </row>
  </sheetData>
  <sheetProtection/>
  <mergeCells count="11">
    <mergeCell ref="D115:E115"/>
    <mergeCell ref="A136:G136"/>
    <mergeCell ref="A138:G138"/>
    <mergeCell ref="F74:G74"/>
    <mergeCell ref="F115:G115"/>
    <mergeCell ref="A14:B14"/>
    <mergeCell ref="B117:C117"/>
    <mergeCell ref="B119:C119"/>
    <mergeCell ref="B74:C74"/>
    <mergeCell ref="B115:C115"/>
    <mergeCell ref="D74:E74"/>
  </mergeCells>
  <conditionalFormatting sqref="A120">
    <cfRule type="cellIs" priority="8" dxfId="48" operator="equal" stopIfTrue="1">
      <formula>"dotace je vyšší než rozdíl mezi příjmy a náklady"</formula>
    </cfRule>
  </conditionalFormatting>
  <conditionalFormatting sqref="A121">
    <cfRule type="cellIs" priority="7" dxfId="48" operator="equal" stopIfTrue="1">
      <formula>"dotace činí více než 70% nákladů"</formula>
    </cfRule>
  </conditionalFormatting>
  <conditionalFormatting sqref="A127">
    <cfRule type="cellIs" priority="3" dxfId="48" operator="equal" stopIfTrue="1">
      <formula>"součet rozdělení je vyšší než požadovaná částka dotace"</formula>
    </cfRule>
  </conditionalFormatting>
  <conditionalFormatting sqref="A128:A129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B89" sqref="B89"/>
    </sheetView>
  </sheetViews>
  <sheetFormatPr defaultColWidth="9.00390625" defaultRowHeight="12.75"/>
  <cols>
    <col min="1" max="1" width="71.875" style="0" customWidth="1"/>
    <col min="2" max="2" width="17.125" style="112" customWidth="1"/>
  </cols>
  <sheetData>
    <row r="1" spans="1:2" ht="16.5" thickBot="1">
      <c r="A1" s="56" t="s">
        <v>0</v>
      </c>
      <c r="B1" s="68"/>
    </row>
    <row r="2" spans="1:2" ht="15.75">
      <c r="A2" s="470"/>
      <c r="B2" s="471"/>
    </row>
    <row r="3" spans="1:2" ht="38.25">
      <c r="A3" s="366" t="s">
        <v>343</v>
      </c>
      <c r="B3" s="471"/>
    </row>
    <row r="4" spans="1:2" ht="25.5">
      <c r="A4" s="349" t="s">
        <v>342</v>
      </c>
      <c r="B4" s="471"/>
    </row>
    <row r="5" spans="1:2" ht="15">
      <c r="A5" s="469" t="s">
        <v>376</v>
      </c>
      <c r="B5" s="471"/>
    </row>
    <row r="6" spans="1:2" ht="13.5" thickBot="1">
      <c r="A6" s="2"/>
      <c r="B6" s="101"/>
    </row>
    <row r="7" spans="1:2" ht="13.5" thickBot="1">
      <c r="A7" s="18" t="s">
        <v>106</v>
      </c>
      <c r="B7" s="102"/>
    </row>
    <row r="8" spans="1:2" ht="13.5" thickBot="1">
      <c r="A8" s="2"/>
      <c r="B8" s="101"/>
    </row>
    <row r="9" spans="1:2" ht="13.5" thickBot="1">
      <c r="A9" s="4" t="s">
        <v>1</v>
      </c>
      <c r="B9" s="103"/>
    </row>
    <row r="10" spans="1:2" ht="13.5" thickBot="1">
      <c r="A10" s="4"/>
      <c r="B10" s="103"/>
    </row>
    <row r="11" spans="1:2" ht="13.5" thickBot="1">
      <c r="A11" s="4" t="s">
        <v>2</v>
      </c>
      <c r="B11" s="103"/>
    </row>
    <row r="12" spans="1:2" ht="13.5" thickBot="1">
      <c r="A12" s="2"/>
      <c r="B12" s="101"/>
    </row>
    <row r="13" spans="1:2" ht="13.5" thickBot="1">
      <c r="A13" s="21" t="s">
        <v>21</v>
      </c>
      <c r="B13" s="116"/>
    </row>
    <row r="14" spans="1:2" ht="13.5" thickBot="1">
      <c r="A14" s="18"/>
      <c r="B14" s="103"/>
    </row>
    <row r="15" spans="1:2" ht="13.5" thickBot="1">
      <c r="A15" s="48" t="s">
        <v>167</v>
      </c>
      <c r="B15" s="401">
        <f>SUM(B16:B23)</f>
        <v>0</v>
      </c>
    </row>
    <row r="16" spans="1:2" ht="12.75">
      <c r="A16" s="49" t="s">
        <v>137</v>
      </c>
      <c r="B16" s="105"/>
    </row>
    <row r="17" spans="1:2" ht="12.75">
      <c r="A17" s="49" t="s">
        <v>138</v>
      </c>
      <c r="B17" s="106"/>
    </row>
    <row r="18" spans="1:2" ht="12.75">
      <c r="A18" s="49" t="s">
        <v>139</v>
      </c>
      <c r="B18" s="106"/>
    </row>
    <row r="19" spans="1:2" ht="12.75">
      <c r="A19" s="49" t="s">
        <v>140</v>
      </c>
      <c r="B19" s="106"/>
    </row>
    <row r="20" spans="1:2" ht="12.75">
      <c r="A20" s="49" t="s">
        <v>168</v>
      </c>
      <c r="B20" s="106"/>
    </row>
    <row r="21" spans="1:2" ht="12.75">
      <c r="A21" s="49" t="s">
        <v>142</v>
      </c>
      <c r="B21" s="106"/>
    </row>
    <row r="22" spans="1:2" ht="12.75">
      <c r="A22" s="49"/>
      <c r="B22" s="106"/>
    </row>
    <row r="23" spans="1:2" ht="13.5" thickBot="1">
      <c r="A23" s="49"/>
      <c r="B23" s="107"/>
    </row>
    <row r="24" spans="1:2" ht="13.5" thickBot="1">
      <c r="A24" s="40" t="s">
        <v>119</v>
      </c>
      <c r="B24" s="379">
        <f>SUM(B25:B27)</f>
        <v>0</v>
      </c>
    </row>
    <row r="25" spans="1:2" ht="12.75">
      <c r="A25" s="52" t="s">
        <v>149</v>
      </c>
      <c r="B25" s="105"/>
    </row>
    <row r="26" spans="1:2" ht="12.75">
      <c r="A26" s="52" t="s">
        <v>150</v>
      </c>
      <c r="B26" s="106"/>
    </row>
    <row r="27" spans="1:2" ht="13.5" thickBot="1">
      <c r="A27" s="60"/>
      <c r="B27" s="107"/>
    </row>
    <row r="28" spans="1:2" ht="13.5" thickBot="1">
      <c r="A28" s="50" t="s">
        <v>85</v>
      </c>
      <c r="B28" s="379">
        <f>SUM(B29:B30)</f>
        <v>0</v>
      </c>
    </row>
    <row r="29" spans="1:2" ht="12.75">
      <c r="A29" s="156"/>
      <c r="B29" s="169"/>
    </row>
    <row r="30" spans="1:2" ht="13.5" thickBot="1">
      <c r="A30" s="2"/>
      <c r="B30" s="107"/>
    </row>
    <row r="31" spans="1:2" ht="13.5" thickBot="1">
      <c r="A31" s="99" t="s">
        <v>377</v>
      </c>
      <c r="B31" s="379">
        <f>SUM(B32:B33)</f>
        <v>0</v>
      </c>
    </row>
    <row r="32" spans="1:2" ht="12.75">
      <c r="A32" s="60"/>
      <c r="B32" s="105"/>
    </row>
    <row r="33" spans="1:2" ht="13.5" thickBot="1">
      <c r="A33" s="49"/>
      <c r="B33" s="107"/>
    </row>
    <row r="34" spans="1:2" ht="13.5" thickBot="1">
      <c r="A34" s="48" t="s">
        <v>169</v>
      </c>
      <c r="B34" s="379">
        <f>SUM(B35:B39)</f>
        <v>0</v>
      </c>
    </row>
    <row r="35" spans="1:2" ht="12.75">
      <c r="A35" s="49" t="s">
        <v>159</v>
      </c>
      <c r="B35" s="105"/>
    </row>
    <row r="36" spans="1:2" ht="12.75">
      <c r="A36" s="49" t="s">
        <v>160</v>
      </c>
      <c r="B36" s="106"/>
    </row>
    <row r="37" spans="1:2" ht="12.75">
      <c r="A37" s="49" t="s">
        <v>161</v>
      </c>
      <c r="B37" s="106"/>
    </row>
    <row r="38" spans="1:2" ht="12.75">
      <c r="A38" s="49"/>
      <c r="B38" s="106"/>
    </row>
    <row r="39" spans="1:2" ht="13.5" thickBot="1">
      <c r="A39" s="49"/>
      <c r="B39" s="107"/>
    </row>
    <row r="40" spans="1:2" ht="13.5" thickBot="1">
      <c r="A40" s="50" t="s">
        <v>118</v>
      </c>
      <c r="B40" s="379">
        <f>SUM(B41:B43)</f>
        <v>0</v>
      </c>
    </row>
    <row r="41" spans="1:2" ht="12.75">
      <c r="A41" s="49" t="s">
        <v>170</v>
      </c>
      <c r="B41" s="105"/>
    </row>
    <row r="42" spans="1:2" ht="12.75">
      <c r="A42" s="49" t="s">
        <v>171</v>
      </c>
      <c r="B42" s="106"/>
    </row>
    <row r="43" spans="1:2" ht="13.5" thickBot="1">
      <c r="A43" s="49"/>
      <c r="B43" s="107"/>
    </row>
    <row r="44" spans="1:2" ht="13.5" thickBot="1">
      <c r="A44" s="50" t="s">
        <v>60</v>
      </c>
      <c r="B44" s="379">
        <f>SUM(B45:B46)</f>
        <v>0</v>
      </c>
    </row>
    <row r="45" spans="1:2" ht="12.75">
      <c r="A45" s="49"/>
      <c r="B45" s="105"/>
    </row>
    <row r="46" spans="1:2" ht="13.5" thickBot="1">
      <c r="A46" s="49"/>
      <c r="B46" s="107"/>
    </row>
    <row r="47" spans="1:2" ht="13.5" thickBot="1">
      <c r="A47" s="50" t="s">
        <v>78</v>
      </c>
      <c r="B47" s="379">
        <f>SUM(B48:B50)</f>
        <v>0</v>
      </c>
    </row>
    <row r="48" spans="1:2" ht="12.75">
      <c r="A48" s="49" t="s">
        <v>4</v>
      </c>
      <c r="B48" s="105"/>
    </row>
    <row r="49" spans="1:2" ht="12.75">
      <c r="A49" s="49"/>
      <c r="B49" s="106"/>
    </row>
    <row r="50" spans="1:2" ht="13.5" thickBot="1">
      <c r="A50" s="151"/>
      <c r="B50" s="111"/>
    </row>
    <row r="51" spans="1:2" ht="13.5" thickBot="1">
      <c r="A51" s="39" t="s">
        <v>37</v>
      </c>
      <c r="B51" s="379">
        <f>SUM(B15,B24,B28,B31,B34,B40,B44,B47)</f>
        <v>0</v>
      </c>
    </row>
    <row r="52" spans="1:2" ht="13.5" thickBot="1">
      <c r="A52" s="122"/>
      <c r="B52" s="109"/>
    </row>
    <row r="53" spans="1:2" ht="13.5" thickBot="1">
      <c r="A53" s="18" t="s">
        <v>290</v>
      </c>
      <c r="B53" s="379">
        <f>SUM(B54+B57)</f>
        <v>0</v>
      </c>
    </row>
    <row r="54" spans="1:2" ht="12.75">
      <c r="A54" s="48" t="s">
        <v>197</v>
      </c>
      <c r="B54" s="473"/>
    </row>
    <row r="55" spans="1:2" ht="12.75">
      <c r="A55" s="50" t="s">
        <v>288</v>
      </c>
      <c r="B55" s="114"/>
    </row>
    <row r="56" spans="1:2" ht="12.75">
      <c r="A56" s="51" t="s">
        <v>289</v>
      </c>
      <c r="B56" s="114"/>
    </row>
    <row r="57" spans="1:2" ht="12.75">
      <c r="A57" s="51" t="s">
        <v>186</v>
      </c>
      <c r="B57" s="474">
        <f>SUM(B58:B61)</f>
        <v>0</v>
      </c>
    </row>
    <row r="58" spans="1:2" ht="12.75">
      <c r="A58" s="49"/>
      <c r="B58" s="114"/>
    </row>
    <row r="59" spans="1:2" ht="12.75">
      <c r="A59" s="49"/>
      <c r="B59" s="114"/>
    </row>
    <row r="60" spans="1:3" ht="12.75">
      <c r="A60" s="49"/>
      <c r="B60" s="114"/>
      <c r="C60" s="6"/>
    </row>
    <row r="61" spans="1:2" ht="13.5" thickBot="1">
      <c r="A61" s="41"/>
      <c r="B61" s="115"/>
    </row>
    <row r="62" spans="1:2" ht="13.5" thickBot="1">
      <c r="A62" s="18" t="s">
        <v>198</v>
      </c>
      <c r="B62" s="379">
        <f>SUM(B63:B64,B68:B76)</f>
        <v>0</v>
      </c>
    </row>
    <row r="63" spans="1:2" ht="12.75">
      <c r="A63" s="48" t="s">
        <v>24</v>
      </c>
      <c r="B63" s="113"/>
    </row>
    <row r="64" spans="1:2" ht="12.75">
      <c r="A64" s="50" t="s">
        <v>25</v>
      </c>
      <c r="B64" s="114"/>
    </row>
    <row r="65" spans="1:2" ht="12.75">
      <c r="A65" s="214" t="s">
        <v>7</v>
      </c>
      <c r="B65" s="114"/>
    </row>
    <row r="66" spans="1:2" ht="12.75">
      <c r="A66" s="214" t="s">
        <v>335</v>
      </c>
      <c r="B66" s="114"/>
    </row>
    <row r="67" spans="1:2" ht="12.75">
      <c r="A67" s="49" t="s">
        <v>334</v>
      </c>
      <c r="B67" s="114"/>
    </row>
    <row r="68" spans="1:2" ht="12.75">
      <c r="A68" s="50" t="s">
        <v>64</v>
      </c>
      <c r="B68" s="114"/>
    </row>
    <row r="69" spans="1:2" ht="12.75">
      <c r="A69" s="50" t="s">
        <v>199</v>
      </c>
      <c r="B69" s="114"/>
    </row>
    <row r="70" spans="1:2" ht="12.75">
      <c r="A70" s="50" t="s">
        <v>200</v>
      </c>
      <c r="B70" s="114"/>
    </row>
    <row r="71" spans="1:2" ht="12.75">
      <c r="A71" s="50" t="s">
        <v>291</v>
      </c>
      <c r="B71" s="114"/>
    </row>
    <row r="72" spans="1:2" ht="12.75">
      <c r="A72" s="50" t="s">
        <v>378</v>
      </c>
      <c r="B72" s="114"/>
    </row>
    <row r="73" spans="1:2" ht="12.75">
      <c r="A73" s="50" t="s">
        <v>379</v>
      </c>
      <c r="B73" s="114"/>
    </row>
    <row r="74" spans="1:2" ht="12.75">
      <c r="A74" s="50" t="s">
        <v>380</v>
      </c>
      <c r="B74" s="114"/>
    </row>
    <row r="75" spans="1:2" ht="12.75" customHeight="1">
      <c r="A75" s="99" t="s">
        <v>381</v>
      </c>
      <c r="B75" s="114"/>
    </row>
    <row r="76" spans="1:2" ht="13.5" thickBot="1">
      <c r="A76" s="149" t="s">
        <v>382</v>
      </c>
      <c r="B76" s="121"/>
    </row>
    <row r="77" spans="1:2" ht="13.5" thickBot="1">
      <c r="A77" s="33" t="s">
        <v>48</v>
      </c>
      <c r="B77" s="475">
        <f>SUM(B53,B62)</f>
        <v>0</v>
      </c>
    </row>
    <row r="78" ht="13.5" thickBot="1"/>
    <row r="79" spans="1:2" ht="13.5" thickBot="1">
      <c r="A79" s="39" t="s">
        <v>396</v>
      </c>
      <c r="B79" s="379">
        <f>B51-B77</f>
        <v>0</v>
      </c>
    </row>
    <row r="80" ht="13.5" thickBot="1"/>
    <row r="81" spans="1:2" ht="26.25" thickBot="1">
      <c r="A81" s="98" t="s">
        <v>398</v>
      </c>
      <c r="B81" s="125"/>
    </row>
    <row r="82" spans="1:2" ht="12.75">
      <c r="A82" s="373" t="str">
        <f>IF(B81&gt;B79,"dotace je vyšší než rozdíl mezi příjmy a náklady","OK")</f>
        <v>OK</v>
      </c>
      <c r="B82" s="346"/>
    </row>
    <row r="83" spans="1:2" ht="12.75">
      <c r="A83" s="373" t="str">
        <f>IF(B81&gt;(B51*0.7),"dotace činí více než 70% nákladů","OK")</f>
        <v>OK</v>
      </c>
      <c r="B83" s="346"/>
    </row>
    <row r="84" ht="13.5" thickBot="1"/>
    <row r="85" spans="1:3" ht="13.5" thickBot="1">
      <c r="A85" s="296" t="s">
        <v>305</v>
      </c>
      <c r="B85" s="297">
        <v>2023</v>
      </c>
      <c r="C85" s="271"/>
    </row>
    <row r="86" spans="1:3" ht="12.75">
      <c r="A86" s="302" t="s">
        <v>301</v>
      </c>
      <c r="B86" s="298"/>
      <c r="C86" s="6"/>
    </row>
    <row r="87" spans="1:3" ht="12.75">
      <c r="A87" s="302" t="s">
        <v>302</v>
      </c>
      <c r="B87" s="304"/>
      <c r="C87" s="6"/>
    </row>
    <row r="88" spans="1:3" ht="13.5" thickBot="1">
      <c r="A88" s="301" t="s">
        <v>303</v>
      </c>
      <c r="B88" s="305"/>
      <c r="C88" s="6"/>
    </row>
    <row r="89" spans="1:3" ht="12.75">
      <c r="A89" s="374" t="str">
        <f>IF(B89&gt;B81,"součet rozdělení je vyšší než požadovaná částka dotace","OK")</f>
        <v>OK</v>
      </c>
      <c r="B89" s="552">
        <f>SUM(B86:B88)</f>
        <v>0</v>
      </c>
      <c r="C89" s="6"/>
    </row>
    <row r="90" spans="1:3" ht="12.75">
      <c r="A90" s="374" t="str">
        <f>IF(B89&lt;B81,"součet rozdělení je nižší než požadovaná částka dotace","OK")</f>
        <v>OK</v>
      </c>
      <c r="B90" s="300"/>
      <c r="C90" s="6"/>
    </row>
    <row r="91" ht="12.75">
      <c r="B91" s="299"/>
    </row>
    <row r="92" ht="25.5">
      <c r="A92" s="293" t="s">
        <v>306</v>
      </c>
    </row>
    <row r="93" ht="12.75">
      <c r="A93" s="272" t="s">
        <v>292</v>
      </c>
    </row>
    <row r="94" ht="12.75">
      <c r="A94" s="272" t="s">
        <v>293</v>
      </c>
    </row>
    <row r="95" ht="12.75">
      <c r="A95" s="272" t="s">
        <v>294</v>
      </c>
    </row>
    <row r="96" ht="12.75">
      <c r="A96" s="272" t="s">
        <v>324</v>
      </c>
    </row>
    <row r="97" ht="12.75">
      <c r="A97" s="272" t="s">
        <v>295</v>
      </c>
    </row>
  </sheetData>
  <sheetProtection/>
  <conditionalFormatting sqref="A89">
    <cfRule type="cellIs" priority="5" dxfId="48" operator="equal" stopIfTrue="1">
      <formula>"součet rozdělení je vyšší než požadovaná částka dotace"</formula>
    </cfRule>
  </conditionalFormatting>
  <conditionalFormatting sqref="A90">
    <cfRule type="cellIs" priority="3" dxfId="48" operator="equal" stopIfTrue="1">
      <formula>"součet rozdělení je vyšší než požadovaná částka dotace"</formula>
    </cfRule>
    <cfRule type="cellIs" priority="4" dxfId="48" operator="equal" stopIfTrue="1">
      <formula>"součet rozdělení je nižší než požadovaná částka dotace"</formula>
    </cfRule>
  </conditionalFormatting>
  <conditionalFormatting sqref="A82">
    <cfRule type="cellIs" priority="2" dxfId="48" operator="equal" stopIfTrue="1">
      <formula>"dotace je vyšší než rozdíl mezi příjmy a náklady"</formula>
    </cfRule>
  </conditionalFormatting>
  <conditionalFormatting sqref="A83">
    <cfRule type="cellIs" priority="1" dxfId="48" operator="equal" stopIfTrue="1">
      <formula>"dotace činí více než 70% nákladů"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B100" sqref="B100"/>
    </sheetView>
  </sheetViews>
  <sheetFormatPr defaultColWidth="9.00390625" defaultRowHeight="12.75"/>
  <cols>
    <col min="1" max="1" width="68.25390625" style="0" customWidth="1"/>
    <col min="2" max="2" width="12.25390625" style="112" customWidth="1"/>
    <col min="3" max="3" width="12.00390625" style="112" customWidth="1"/>
  </cols>
  <sheetData>
    <row r="1" spans="1:3" ht="16.5" thickBot="1">
      <c r="A1" s="579" t="s">
        <v>214</v>
      </c>
      <c r="B1" s="580"/>
      <c r="C1"/>
    </row>
    <row r="2" spans="1:3" ht="15.75">
      <c r="A2" s="476"/>
      <c r="B2" s="476"/>
      <c r="C2"/>
    </row>
    <row r="3" spans="1:3" ht="38.25">
      <c r="A3" s="366" t="s">
        <v>343</v>
      </c>
      <c r="B3" s="223"/>
      <c r="C3"/>
    </row>
    <row r="4" spans="1:3" ht="25.5">
      <c r="A4" s="349" t="s">
        <v>342</v>
      </c>
      <c r="B4" s="223"/>
      <c r="C4"/>
    </row>
    <row r="5" spans="1:3" ht="12.75">
      <c r="A5" s="469" t="s">
        <v>376</v>
      </c>
      <c r="B5" s="223"/>
      <c r="C5"/>
    </row>
    <row r="6" spans="1:3" ht="13.5" thickBot="1">
      <c r="A6" s="222"/>
      <c r="B6" s="223"/>
      <c r="C6"/>
    </row>
    <row r="7" spans="1:3" ht="13.5" thickBot="1">
      <c r="A7" s="224" t="s">
        <v>215</v>
      </c>
      <c r="B7" s="225"/>
      <c r="C7"/>
    </row>
    <row r="8" spans="1:3" ht="13.5" thickBot="1">
      <c r="A8" s="224"/>
      <c r="B8" s="225"/>
      <c r="C8"/>
    </row>
    <row r="9" spans="1:3" ht="13.5" thickBot="1">
      <c r="A9" s="581" t="s">
        <v>216</v>
      </c>
      <c r="B9" s="582"/>
      <c r="C9" s="213"/>
    </row>
    <row r="10" spans="1:3" ht="13.5" thickBot="1">
      <c r="A10" s="226"/>
      <c r="B10" s="213"/>
      <c r="C10" s="213"/>
    </row>
    <row r="11" spans="1:5" ht="26.25" thickBot="1">
      <c r="A11" s="222"/>
      <c r="B11" s="227" t="s">
        <v>332</v>
      </c>
      <c r="C11" s="228">
        <v>2023</v>
      </c>
      <c r="D11" s="153"/>
      <c r="E11" s="153"/>
    </row>
    <row r="12" spans="1:5" ht="13.5" thickBot="1">
      <c r="A12" s="229" t="s">
        <v>217</v>
      </c>
      <c r="B12" s="230"/>
      <c r="C12" s="231"/>
      <c r="D12" s="6"/>
      <c r="E12" s="6"/>
    </row>
    <row r="13" spans="1:5" ht="12.75">
      <c r="A13" s="232" t="s">
        <v>218</v>
      </c>
      <c r="B13" s="278">
        <v>1</v>
      </c>
      <c r="C13" s="243">
        <v>1</v>
      </c>
      <c r="D13" s="6"/>
      <c r="E13" s="6"/>
    </row>
    <row r="14" spans="1:5" ht="12.75">
      <c r="A14" s="233" t="s">
        <v>219</v>
      </c>
      <c r="B14" s="279"/>
      <c r="C14" s="140"/>
      <c r="D14" s="6"/>
      <c r="E14" s="6"/>
    </row>
    <row r="15" spans="1:5" ht="12.75">
      <c r="A15" s="233" t="s">
        <v>220</v>
      </c>
      <c r="B15" s="279">
        <v>1</v>
      </c>
      <c r="C15" s="140">
        <v>1</v>
      </c>
      <c r="D15" s="6"/>
      <c r="E15" s="6"/>
    </row>
    <row r="16" spans="1:5" ht="12.75">
      <c r="A16" s="233" t="s">
        <v>221</v>
      </c>
      <c r="B16" s="279"/>
      <c r="C16" s="140"/>
      <c r="D16" s="6"/>
      <c r="E16" s="6"/>
    </row>
    <row r="17" spans="1:5" ht="12.75">
      <c r="A17" s="233" t="s">
        <v>222</v>
      </c>
      <c r="B17" s="279"/>
      <c r="C17" s="140"/>
      <c r="D17" s="6"/>
      <c r="E17" s="6"/>
    </row>
    <row r="18" spans="1:5" ht="12.75">
      <c r="A18" s="233" t="s">
        <v>223</v>
      </c>
      <c r="B18" s="279"/>
      <c r="C18" s="140"/>
      <c r="D18" s="6"/>
      <c r="E18" s="6"/>
    </row>
    <row r="19" spans="1:5" ht="25.5">
      <c r="A19" s="235" t="s">
        <v>224</v>
      </c>
      <c r="B19" s="280"/>
      <c r="C19" s="140"/>
      <c r="D19" s="6"/>
      <c r="E19" s="6"/>
    </row>
    <row r="20" spans="1:5" ht="12.75">
      <c r="A20" s="233" t="s">
        <v>225</v>
      </c>
      <c r="B20" s="280"/>
      <c r="C20" s="140"/>
      <c r="D20" s="6"/>
      <c r="E20" s="6"/>
    </row>
    <row r="21" spans="1:5" ht="12.75">
      <c r="A21" s="233" t="s">
        <v>226</v>
      </c>
      <c r="B21" s="280"/>
      <c r="C21" s="140"/>
      <c r="D21" s="6"/>
      <c r="E21" s="6"/>
    </row>
    <row r="22" spans="1:5" ht="13.5" thickBot="1">
      <c r="A22" s="237" t="s">
        <v>227</v>
      </c>
      <c r="B22" s="281"/>
      <c r="C22" s="141"/>
      <c r="D22" s="6"/>
      <c r="E22" s="6"/>
    </row>
    <row r="23" spans="1:5" ht="13.5" thickBot="1">
      <c r="A23" s="6"/>
      <c r="B23" s="239"/>
      <c r="C23"/>
      <c r="D23" s="6"/>
      <c r="E23" s="6"/>
    </row>
    <row r="24" spans="1:5" ht="13.5" thickBot="1">
      <c r="A24" s="240" t="s">
        <v>228</v>
      </c>
      <c r="B24" s="239"/>
      <c r="C24"/>
      <c r="D24" s="6"/>
      <c r="E24" s="6"/>
    </row>
    <row r="25" spans="1:5" ht="12.75">
      <c r="A25" s="241" t="s">
        <v>229</v>
      </c>
      <c r="B25" s="242"/>
      <c r="C25" s="243"/>
      <c r="D25" s="6"/>
      <c r="E25" s="6"/>
    </row>
    <row r="26" spans="1:5" ht="12.75">
      <c r="A26" s="244" t="s">
        <v>230</v>
      </c>
      <c r="B26" s="245"/>
      <c r="C26" s="139"/>
      <c r="D26" s="6"/>
      <c r="E26" s="6"/>
    </row>
    <row r="27" spans="1:5" ht="12.75">
      <c r="A27" s="246" t="s">
        <v>231</v>
      </c>
      <c r="B27" s="236"/>
      <c r="C27" s="140"/>
      <c r="D27" s="6"/>
      <c r="E27" s="6"/>
    </row>
    <row r="28" spans="1:5" ht="13.5" thickBot="1">
      <c r="A28" s="247" t="s">
        <v>232</v>
      </c>
      <c r="B28" s="238"/>
      <c r="C28" s="141"/>
      <c r="D28" s="6"/>
      <c r="E28" s="6"/>
    </row>
    <row r="29" spans="1:5" ht="13.5" thickBot="1">
      <c r="A29" s="335"/>
      <c r="B29" s="341"/>
      <c r="C29" s="5"/>
      <c r="D29" s="6"/>
      <c r="E29" s="6"/>
    </row>
    <row r="30" spans="1:5" ht="13.5" thickBot="1">
      <c r="A30" s="583" t="s">
        <v>233</v>
      </c>
      <c r="B30" s="584"/>
      <c r="C30" s="584"/>
      <c r="D30" s="6"/>
      <c r="E30" s="6"/>
    </row>
    <row r="31" spans="1:5" ht="13.5" thickBot="1">
      <c r="A31" s="484" t="s">
        <v>234</v>
      </c>
      <c r="B31" s="492">
        <f>SUM(B32:B37)</f>
        <v>0</v>
      </c>
      <c r="C31" s="432">
        <f>SUM(C32:C37)</f>
        <v>0</v>
      </c>
      <c r="D31" s="6"/>
      <c r="E31" s="6"/>
    </row>
    <row r="32" spans="1:5" ht="12.75">
      <c r="A32" s="49" t="s">
        <v>235</v>
      </c>
      <c r="B32" s="490"/>
      <c r="C32" s="491"/>
      <c r="D32" s="6"/>
      <c r="E32" s="6"/>
    </row>
    <row r="33" spans="1:5" ht="12.75" hidden="1">
      <c r="A33" s="49" t="s">
        <v>144</v>
      </c>
      <c r="B33" s="487"/>
      <c r="C33" s="29"/>
      <c r="D33" s="6"/>
      <c r="E33" s="6"/>
    </row>
    <row r="34" spans="1:5" ht="12.75">
      <c r="A34" s="49" t="s">
        <v>236</v>
      </c>
      <c r="B34" s="487"/>
      <c r="C34" s="29"/>
      <c r="D34" s="6"/>
      <c r="E34" s="6"/>
    </row>
    <row r="35" spans="1:5" ht="15" customHeight="1">
      <c r="A35" s="485" t="s">
        <v>237</v>
      </c>
      <c r="B35" s="488"/>
      <c r="C35" s="29"/>
      <c r="D35" s="6"/>
      <c r="E35" s="6"/>
    </row>
    <row r="36" spans="1:5" ht="12.75" customHeight="1">
      <c r="A36" s="49" t="s">
        <v>238</v>
      </c>
      <c r="B36" s="487"/>
      <c r="C36" s="29"/>
      <c r="D36" s="6"/>
      <c r="E36" s="6"/>
    </row>
    <row r="37" spans="1:5" ht="13.5" thickBot="1">
      <c r="A37" s="49" t="s">
        <v>239</v>
      </c>
      <c r="B37" s="489"/>
      <c r="C37" s="176"/>
      <c r="D37" s="6"/>
      <c r="E37" s="6"/>
    </row>
    <row r="38" spans="1:5" ht="13.5" thickBot="1">
      <c r="A38" s="145" t="s">
        <v>240</v>
      </c>
      <c r="B38" s="493">
        <f>SUM(B39:B40)</f>
        <v>0</v>
      </c>
      <c r="C38" s="494">
        <f>SUM(C39:C40)</f>
        <v>0</v>
      </c>
      <c r="D38" s="6"/>
      <c r="E38" s="6"/>
    </row>
    <row r="39" spans="1:5" ht="12.75">
      <c r="A39" s="50"/>
      <c r="B39" s="478"/>
      <c r="C39" s="419"/>
      <c r="D39" s="6"/>
      <c r="E39" s="6"/>
    </row>
    <row r="40" spans="1:5" ht="13.5" thickBot="1">
      <c r="A40" s="50"/>
      <c r="B40" s="481"/>
      <c r="C40" s="482"/>
      <c r="D40" s="6"/>
      <c r="E40" s="6"/>
    </row>
    <row r="41" spans="1:5" ht="13.5" thickBot="1">
      <c r="A41" s="50" t="s">
        <v>241</v>
      </c>
      <c r="B41" s="492">
        <f>SUM(B42:B43)</f>
        <v>0</v>
      </c>
      <c r="C41" s="432">
        <f>SUM(C42:C43)</f>
        <v>0</v>
      </c>
      <c r="D41" s="6"/>
      <c r="E41" s="6"/>
    </row>
    <row r="42" spans="1:5" ht="12.75">
      <c r="A42" s="50"/>
      <c r="B42" s="478"/>
      <c r="C42" s="419"/>
      <c r="D42" s="6"/>
      <c r="E42" s="6"/>
    </row>
    <row r="43" spans="1:5" ht="13.5" thickBot="1">
      <c r="A43" s="50"/>
      <c r="B43" s="479"/>
      <c r="C43" s="480"/>
      <c r="D43" s="6"/>
      <c r="E43" s="6"/>
    </row>
    <row r="44" spans="1:5" ht="13.5" thickBot="1">
      <c r="A44" s="190" t="s">
        <v>242</v>
      </c>
      <c r="B44" s="493">
        <f>SUM(B45:B48)</f>
        <v>0</v>
      </c>
      <c r="C44" s="494">
        <f>SUM(C45:C48)</f>
        <v>0</v>
      </c>
      <c r="D44" s="6"/>
      <c r="E44" s="6"/>
    </row>
    <row r="45" spans="1:5" ht="12.75">
      <c r="A45" s="2" t="s">
        <v>243</v>
      </c>
      <c r="B45" s="486"/>
      <c r="C45" s="184"/>
      <c r="D45" s="6"/>
      <c r="E45" s="6"/>
    </row>
    <row r="46" spans="1:5" ht="12.75" hidden="1">
      <c r="A46" s="49" t="s">
        <v>244</v>
      </c>
      <c r="B46" s="487"/>
      <c r="C46" s="29"/>
      <c r="D46" s="6"/>
      <c r="E46" s="6"/>
    </row>
    <row r="47" spans="1:5" ht="12.75">
      <c r="A47" s="497" t="s">
        <v>245</v>
      </c>
      <c r="B47" s="487"/>
      <c r="C47" s="29"/>
      <c r="D47" s="6"/>
      <c r="E47" s="6"/>
    </row>
    <row r="48" spans="1:5" ht="13.5" thickBot="1">
      <c r="A48" s="49" t="s">
        <v>246</v>
      </c>
      <c r="B48" s="489"/>
      <c r="C48" s="176"/>
      <c r="D48" s="6"/>
      <c r="E48" s="6"/>
    </row>
    <row r="49" spans="1:5" ht="13.5" thickBot="1">
      <c r="A49" s="249" t="s">
        <v>247</v>
      </c>
      <c r="B49" s="493">
        <f>SUM(B50:B51)</f>
        <v>0</v>
      </c>
      <c r="C49" s="494">
        <f>SUM(C50:C51)</f>
        <v>0</v>
      </c>
      <c r="D49" s="6"/>
      <c r="E49" s="6"/>
    </row>
    <row r="50" spans="1:5" ht="12.75">
      <c r="A50" s="483"/>
      <c r="B50" s="478"/>
      <c r="C50" s="419"/>
      <c r="D50" s="6"/>
      <c r="E50" s="6"/>
    </row>
    <row r="51" spans="1:5" ht="13.5" thickBot="1">
      <c r="A51" s="483"/>
      <c r="B51" s="479"/>
      <c r="C51" s="480"/>
      <c r="D51" s="6"/>
      <c r="E51" s="6"/>
    </row>
    <row r="52" spans="1:5" ht="13.5" thickBot="1">
      <c r="A52" s="249" t="s">
        <v>248</v>
      </c>
      <c r="B52" s="495">
        <f>SUM(B54:B55)</f>
        <v>0</v>
      </c>
      <c r="C52" s="433">
        <f>SUM(C54:C55)</f>
        <v>0</v>
      </c>
      <c r="D52" s="6"/>
      <c r="E52" s="6"/>
    </row>
    <row r="53" spans="1:5" ht="12.75" hidden="1">
      <c r="A53" s="249" t="s">
        <v>249</v>
      </c>
      <c r="B53" s="477"/>
      <c r="C53" s="147"/>
      <c r="D53" s="6"/>
      <c r="E53" s="6"/>
    </row>
    <row r="54" spans="1:5" ht="12.75">
      <c r="A54" s="483"/>
      <c r="B54" s="486"/>
      <c r="C54" s="184"/>
      <c r="D54" s="6"/>
      <c r="E54" s="6"/>
    </row>
    <row r="55" spans="1:5" ht="13.5" thickBot="1">
      <c r="A55" s="483"/>
      <c r="B55" s="489"/>
      <c r="C55" s="176"/>
      <c r="D55" s="6"/>
      <c r="E55" s="6"/>
    </row>
    <row r="56" spans="1:5" ht="13.5" thickBot="1">
      <c r="A56" s="249" t="s">
        <v>250</v>
      </c>
      <c r="B56" s="493">
        <f>SUM(B57:B60)</f>
        <v>0</v>
      </c>
      <c r="C56" s="494">
        <f>SUM(C57:C60)</f>
        <v>0</v>
      </c>
      <c r="D56" s="6"/>
      <c r="E56" s="6"/>
    </row>
    <row r="57" spans="1:5" ht="12.75">
      <c r="A57" s="49"/>
      <c r="B57" s="486"/>
      <c r="C57" s="184"/>
      <c r="D57" s="6"/>
      <c r="E57" s="6"/>
    </row>
    <row r="58" spans="1:5" ht="12.75">
      <c r="A58" s="49"/>
      <c r="B58" s="487"/>
      <c r="C58" s="29"/>
      <c r="D58" s="6"/>
      <c r="E58" s="6"/>
    </row>
    <row r="59" spans="1:5" ht="12.75">
      <c r="A59" s="41"/>
      <c r="B59" s="487"/>
      <c r="C59" s="29"/>
      <c r="D59" s="6"/>
      <c r="E59" s="6"/>
    </row>
    <row r="60" spans="1:5" ht="13.5" thickBot="1">
      <c r="A60" s="151"/>
      <c r="B60" s="489"/>
      <c r="C60" s="176"/>
      <c r="D60" s="6"/>
      <c r="E60" s="6"/>
    </row>
    <row r="61" spans="1:5" ht="13.5" thickBot="1">
      <c r="A61" s="18" t="s">
        <v>251</v>
      </c>
      <c r="B61" s="496">
        <f>SUM(B31,B38,B41,B44,B49,B52,B56)</f>
        <v>0</v>
      </c>
      <c r="C61" s="431">
        <f>SUM(C31,C38,C41,C44,C49,C52,C56)</f>
        <v>0</v>
      </c>
      <c r="D61" s="6"/>
      <c r="E61" s="6"/>
    </row>
    <row r="62" spans="1:5" ht="12.75" hidden="1">
      <c r="A62" s="219"/>
      <c r="B62" s="239"/>
      <c r="C62"/>
      <c r="D62" s="6"/>
      <c r="E62" s="6"/>
    </row>
    <row r="63" spans="1:5" ht="13.5" thickBot="1">
      <c r="A63" s="219"/>
      <c r="B63" s="239"/>
      <c r="C63"/>
      <c r="D63" s="6"/>
      <c r="E63" s="6"/>
    </row>
    <row r="64" spans="1:5" ht="13.5" customHeight="1" hidden="1" thickBot="1">
      <c r="A64" s="250"/>
      <c r="B64" s="251"/>
      <c r="C64"/>
      <c r="D64" s="6"/>
      <c r="E64" s="6"/>
    </row>
    <row r="65" spans="1:9" ht="13.5" thickBot="1">
      <c r="A65" s="252" t="s">
        <v>267</v>
      </c>
      <c r="B65" s="361">
        <v>2021</v>
      </c>
      <c r="C65" s="276">
        <v>2023</v>
      </c>
      <c r="D65" s="153"/>
      <c r="E65" s="153"/>
      <c r="I65" s="292"/>
    </row>
    <row r="66" spans="1:5" ht="13.5" thickBot="1">
      <c r="A66" s="253" t="s">
        <v>383</v>
      </c>
      <c r="B66" s="499">
        <f>SUM(B67:B68)</f>
        <v>0</v>
      </c>
      <c r="C66" s="500">
        <f>SUM(C67:C68)</f>
        <v>0</v>
      </c>
      <c r="D66" s="6"/>
      <c r="E66" s="6"/>
    </row>
    <row r="67" spans="1:5" ht="12.75">
      <c r="A67" s="255" t="s">
        <v>252</v>
      </c>
      <c r="B67" s="254"/>
      <c r="C67" s="323"/>
      <c r="D67" s="6"/>
      <c r="E67" s="6"/>
    </row>
    <row r="68" spans="1:5" ht="13.5" thickBot="1">
      <c r="A68" s="256" t="s">
        <v>253</v>
      </c>
      <c r="B68" s="261"/>
      <c r="C68" s="501"/>
      <c r="D68" s="6"/>
      <c r="E68" s="6"/>
    </row>
    <row r="69" spans="1:5" ht="13.5" thickBot="1">
      <c r="A69" s="257" t="s">
        <v>384</v>
      </c>
      <c r="B69" s="499">
        <f>SUM(B70:B71,B75:B84)</f>
        <v>0</v>
      </c>
      <c r="C69" s="500">
        <f>SUM(C70:C71,C75:C85)</f>
        <v>0</v>
      </c>
      <c r="D69" s="6"/>
      <c r="E69" s="6"/>
    </row>
    <row r="70" spans="1:5" ht="12.75">
      <c r="A70" s="258" t="s">
        <v>254</v>
      </c>
      <c r="B70" s="503"/>
      <c r="C70" s="504"/>
      <c r="D70" s="6"/>
      <c r="E70" s="6"/>
    </row>
    <row r="71" spans="1:5" ht="12.75">
      <c r="A71" s="505" t="s">
        <v>385</v>
      </c>
      <c r="B71" s="498"/>
      <c r="C71" s="342"/>
      <c r="D71" s="6"/>
      <c r="E71" s="6"/>
    </row>
    <row r="72" spans="1:5" ht="12.75">
      <c r="A72" s="505" t="s">
        <v>386</v>
      </c>
      <c r="B72" s="498"/>
      <c r="C72" s="342"/>
      <c r="D72" s="6"/>
      <c r="E72" s="6"/>
    </row>
    <row r="73" spans="1:5" ht="12.75">
      <c r="A73" s="505" t="s">
        <v>335</v>
      </c>
      <c r="B73" s="498"/>
      <c r="C73" s="342"/>
      <c r="D73" s="6"/>
      <c r="E73" s="6"/>
    </row>
    <row r="74" spans="1:5" ht="12.75">
      <c r="A74" s="505" t="s">
        <v>334</v>
      </c>
      <c r="B74" s="498"/>
      <c r="C74" s="342"/>
      <c r="D74" s="6"/>
      <c r="E74" s="6"/>
    </row>
    <row r="75" spans="1:5" ht="12.75">
      <c r="A75" s="258" t="s">
        <v>255</v>
      </c>
      <c r="B75" s="234"/>
      <c r="C75" s="321"/>
      <c r="D75" s="6"/>
      <c r="E75" s="6"/>
    </row>
    <row r="76" spans="1:5" ht="12.75">
      <c r="A76" s="505" t="s">
        <v>387</v>
      </c>
      <c r="B76" s="234"/>
      <c r="C76" s="321"/>
      <c r="D76" s="6"/>
      <c r="E76" s="6"/>
    </row>
    <row r="77" spans="1:5" ht="12.75">
      <c r="A77" s="505" t="s">
        <v>388</v>
      </c>
      <c r="B77" s="234"/>
      <c r="C77" s="321"/>
      <c r="D77" s="6"/>
      <c r="E77" s="6"/>
    </row>
    <row r="78" spans="1:5" ht="12.75">
      <c r="A78" s="505" t="s">
        <v>389</v>
      </c>
      <c r="B78" s="234"/>
      <c r="C78" s="321"/>
      <c r="D78" s="6"/>
      <c r="E78" s="6"/>
    </row>
    <row r="79" spans="1:5" ht="12.75">
      <c r="A79" s="505" t="s">
        <v>390</v>
      </c>
      <c r="B79" s="234"/>
      <c r="C79" s="321"/>
      <c r="D79" s="6"/>
      <c r="E79" s="6"/>
    </row>
    <row r="80" spans="1:5" ht="12.75">
      <c r="A80" s="505" t="s">
        <v>391</v>
      </c>
      <c r="B80" s="234"/>
      <c r="C80" s="321"/>
      <c r="D80" s="6"/>
      <c r="E80" s="6"/>
    </row>
    <row r="81" spans="1:5" ht="12.75">
      <c r="A81" s="505" t="s">
        <v>392</v>
      </c>
      <c r="B81" s="234"/>
      <c r="C81" s="321"/>
      <c r="D81" s="6"/>
      <c r="E81" s="6"/>
    </row>
    <row r="82" spans="1:5" ht="12.75">
      <c r="A82" s="505" t="s">
        <v>394</v>
      </c>
      <c r="B82" s="234"/>
      <c r="C82" s="321"/>
      <c r="D82" s="6"/>
      <c r="E82" s="6"/>
    </row>
    <row r="83" spans="1:5" ht="12.75">
      <c r="A83" s="505" t="s">
        <v>393</v>
      </c>
      <c r="B83" s="234"/>
      <c r="C83" s="321"/>
      <c r="D83" s="6"/>
      <c r="E83" s="6"/>
    </row>
    <row r="84" spans="1:5" ht="12.75">
      <c r="A84" s="259" t="s">
        <v>256</v>
      </c>
      <c r="B84" s="234"/>
      <c r="C84" s="321"/>
      <c r="D84" s="6"/>
      <c r="E84" s="6"/>
    </row>
    <row r="85" spans="1:5" ht="13.5" thickBot="1">
      <c r="A85" s="260" t="s">
        <v>257</v>
      </c>
      <c r="B85" s="502"/>
      <c r="C85" s="322"/>
      <c r="D85" s="6"/>
      <c r="E85" s="6"/>
    </row>
    <row r="86" spans="1:5" ht="13.5" thickBot="1">
      <c r="A86" s="229" t="s">
        <v>258</v>
      </c>
      <c r="B86" s="499">
        <f>SUM(B66,B69)</f>
        <v>0</v>
      </c>
      <c r="C86" s="431">
        <f>SUM(C66,C69)</f>
        <v>0</v>
      </c>
      <c r="D86" s="6"/>
      <c r="E86" s="6"/>
    </row>
    <row r="87" spans="1:5" ht="13.5" thickBot="1">
      <c r="A87" s="222"/>
      <c r="B87" s="223"/>
      <c r="C87"/>
      <c r="D87" s="6"/>
      <c r="E87" s="6"/>
    </row>
    <row r="88" spans="1:3" s="6" customFormat="1" ht="16.5" customHeight="1" thickBot="1">
      <c r="A88" s="229" t="s">
        <v>397</v>
      </c>
      <c r="B88" s="506">
        <f>B61-B86</f>
        <v>0</v>
      </c>
      <c r="C88" s="453">
        <f>C61-C86</f>
        <v>0</v>
      </c>
    </row>
    <row r="89" spans="1:3" s="6" customFormat="1" ht="16.5" customHeight="1" thickBot="1">
      <c r="A89" s="222"/>
      <c r="B89" s="223"/>
      <c r="C89"/>
    </row>
    <row r="90" spans="1:5" ht="26.25" thickBot="1">
      <c r="A90" s="262" t="s">
        <v>395</v>
      </c>
      <c r="B90" s="263"/>
      <c r="C90" s="16"/>
      <c r="D90" s="6"/>
      <c r="E90" s="6"/>
    </row>
    <row r="91" spans="1:5" ht="13.5" thickBot="1">
      <c r="A91" s="16" t="s">
        <v>259</v>
      </c>
      <c r="B91" s="412">
        <f>B90/B13</f>
        <v>0</v>
      </c>
      <c r="C91" s="412">
        <f>C90/C13</f>
        <v>0</v>
      </c>
      <c r="D91" s="6"/>
      <c r="E91" s="6"/>
    </row>
    <row r="92" spans="1:5" ht="13.5" thickBot="1">
      <c r="A92" s="16" t="s">
        <v>260</v>
      </c>
      <c r="B92" s="412">
        <f>B90/(B15*B13)</f>
        <v>0</v>
      </c>
      <c r="C92" s="412">
        <f>C90/(C15*C13)</f>
        <v>0</v>
      </c>
      <c r="D92" s="6"/>
      <c r="E92" s="6"/>
    </row>
    <row r="93" spans="1:5" ht="12.75">
      <c r="A93" s="427" t="str">
        <f>IF(C90&gt;C88,"dotace je vyšší než rozdíl mezi příjmy a náklady","OK")</f>
        <v>OK</v>
      </c>
      <c r="B93" s="6"/>
      <c r="C93" s="6"/>
      <c r="D93" s="6"/>
      <c r="E93" s="6"/>
    </row>
    <row r="94" spans="1:5" ht="12.75">
      <c r="A94" s="428" t="str">
        <f>IF(C90&gt;(C61*0.9),"dotace činí více než 70% nákladů","OK")</f>
        <v>OK</v>
      </c>
      <c r="B94" s="6"/>
      <c r="C94" s="6"/>
      <c r="D94" s="6"/>
      <c r="E94" s="6"/>
    </row>
    <row r="95" spans="1:3" ht="15" customHeight="1" thickBot="1">
      <c r="A95" s="38"/>
      <c r="B95" s="109"/>
      <c r="C95" s="109"/>
    </row>
    <row r="96" spans="1:3" ht="15" customHeight="1" thickBot="1">
      <c r="A96" s="296" t="s">
        <v>305</v>
      </c>
      <c r="B96" s="297">
        <v>2023</v>
      </c>
      <c r="C96" s="109"/>
    </row>
    <row r="97" spans="1:3" ht="15" customHeight="1">
      <c r="A97" s="302" t="s">
        <v>301</v>
      </c>
      <c r="B97" s="298"/>
      <c r="C97" s="109"/>
    </row>
    <row r="98" spans="1:3" ht="15" customHeight="1">
      <c r="A98" s="302" t="s">
        <v>302</v>
      </c>
      <c r="B98" s="304"/>
      <c r="C98" s="109"/>
    </row>
    <row r="99" spans="1:3" ht="15" customHeight="1" thickBot="1">
      <c r="A99" s="306" t="s">
        <v>309</v>
      </c>
      <c r="B99" s="305"/>
      <c r="C99" s="109"/>
    </row>
    <row r="100" spans="1:3" ht="15.75" customHeight="1">
      <c r="A100" s="374" t="str">
        <f>IF(B100&gt;C90,"součet rozdělení je vyšší než požadovaná částka dotace","OK")</f>
        <v>OK</v>
      </c>
      <c r="B100" s="551">
        <f>SUM(B97:B99)</f>
        <v>0</v>
      </c>
      <c r="C100" s="109"/>
    </row>
    <row r="101" spans="1:3" ht="15" customHeight="1">
      <c r="A101" s="374" t="str">
        <f>IF(B100&lt;C90,"součet rozdělení je nižší než požadovaná částka dotace","OK")</f>
        <v>OK</v>
      </c>
      <c r="B101" s="109"/>
      <c r="C101" s="109"/>
    </row>
    <row r="102" spans="2:3" ht="12.75">
      <c r="B102" s="109"/>
      <c r="C102" s="109"/>
    </row>
    <row r="103" spans="1:7" ht="12.75">
      <c r="A103" s="283"/>
      <c r="B103" s="578"/>
      <c r="C103" s="578"/>
      <c r="G103" s="218"/>
    </row>
    <row r="104" spans="1:3" ht="12.75">
      <c r="A104" s="6"/>
      <c r="B104" s="109"/>
      <c r="C104" s="109"/>
    </row>
  </sheetData>
  <sheetProtection/>
  <mergeCells count="4">
    <mergeCell ref="B103:C103"/>
    <mergeCell ref="A1:B1"/>
    <mergeCell ref="A9:B9"/>
    <mergeCell ref="A30:C30"/>
  </mergeCells>
  <conditionalFormatting sqref="A93">
    <cfRule type="cellIs" priority="6" dxfId="48" operator="equal" stopIfTrue="1">
      <formula>"dotace je vyšší než rozdíl mezi příjmy a náklady"</formula>
    </cfRule>
  </conditionalFormatting>
  <conditionalFormatting sqref="A94">
    <cfRule type="cellIs" priority="4" dxfId="48" operator="equal" stopIfTrue="1">
      <formula>"dotace činí více než 70% nákladů"</formula>
    </cfRule>
  </conditionalFormatting>
  <conditionalFormatting sqref="A100">
    <cfRule type="cellIs" priority="3" dxfId="48" operator="equal" stopIfTrue="1">
      <formula>"součet rozdělení je vyšší než požadovaná částka dotace"</formula>
    </cfRule>
  </conditionalFormatting>
  <conditionalFormatting sqref="A101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69"/>
  <sheetViews>
    <sheetView zoomScalePageLayoutView="0" workbookViewId="0" topLeftCell="A1">
      <selection activeCell="B68" sqref="B68"/>
    </sheetView>
  </sheetViews>
  <sheetFormatPr defaultColWidth="9.00390625" defaultRowHeight="12.75"/>
  <cols>
    <col min="1" max="1" width="64.875" style="0" customWidth="1"/>
    <col min="2" max="2" width="24.00390625" style="0" customWidth="1"/>
  </cols>
  <sheetData>
    <row r="1" spans="1:2" ht="16.5" thickBot="1">
      <c r="A1" s="585" t="s">
        <v>50</v>
      </c>
      <c r="B1" s="586"/>
    </row>
    <row r="2" spans="1:3" ht="15.75">
      <c r="A2" s="513"/>
      <c r="B2" s="347"/>
      <c r="C2" s="6"/>
    </row>
    <row r="3" spans="1:3" ht="39">
      <c r="A3" s="366" t="s">
        <v>343</v>
      </c>
      <c r="B3" s="347"/>
      <c r="C3" s="6"/>
    </row>
    <row r="4" spans="1:3" ht="26.25">
      <c r="A4" s="349" t="s">
        <v>342</v>
      </c>
      <c r="B4" s="347"/>
      <c r="C4" s="6"/>
    </row>
    <row r="5" spans="1:3" ht="12.75">
      <c r="A5" s="469" t="s">
        <v>376</v>
      </c>
      <c r="B5" s="515"/>
      <c r="C5" s="516"/>
    </row>
    <row r="6" spans="1:3" ht="13.5" thickBot="1">
      <c r="A6" s="514"/>
      <c r="B6" s="515"/>
      <c r="C6" s="516"/>
    </row>
    <row r="7" spans="1:2" ht="13.5" thickBot="1">
      <c r="A7" s="587" t="s">
        <v>333</v>
      </c>
      <c r="B7" s="588"/>
    </row>
    <row r="8" spans="1:2" ht="13.5" hidden="1" thickBot="1">
      <c r="A8" s="2"/>
      <c r="B8" s="3"/>
    </row>
    <row r="9" spans="1:2" ht="13.5" thickBot="1">
      <c r="A9" s="134" t="s">
        <v>28</v>
      </c>
      <c r="B9" s="5"/>
    </row>
    <row r="10" spans="1:2" ht="13.5" hidden="1" thickBot="1">
      <c r="A10" s="21"/>
      <c r="B10" s="12"/>
    </row>
    <row r="11" spans="1:2" s="6" customFormat="1" ht="13.5" thickBot="1">
      <c r="A11" s="134" t="s">
        <v>29</v>
      </c>
      <c r="B11" s="5"/>
    </row>
    <row r="12" spans="1:2" ht="13.5" hidden="1" thickBot="1">
      <c r="A12" s="46"/>
      <c r="B12" s="14"/>
    </row>
    <row r="13" spans="1:2" ht="13.5" thickBot="1">
      <c r="A13" s="152" t="s">
        <v>30</v>
      </c>
      <c r="B13" s="16" t="s">
        <v>31</v>
      </c>
    </row>
    <row r="14" spans="1:2" ht="13.5" thickBot="1">
      <c r="A14" s="2"/>
      <c r="B14" s="3"/>
    </row>
    <row r="15" spans="1:2" ht="13.5" thickBot="1">
      <c r="A15" s="18" t="s">
        <v>3</v>
      </c>
      <c r="B15" s="5"/>
    </row>
    <row r="16" spans="1:2" ht="13.5" thickBot="1">
      <c r="A16" s="175"/>
      <c r="B16" s="147"/>
    </row>
    <row r="17" spans="1:2" ht="13.5" thickBot="1">
      <c r="A17" s="148" t="s">
        <v>174</v>
      </c>
      <c r="B17" s="431">
        <f>SUM(B18:B23)</f>
        <v>0</v>
      </c>
    </row>
    <row r="18" spans="1:2" ht="12.75">
      <c r="A18" s="140" t="s">
        <v>137</v>
      </c>
      <c r="B18" s="139"/>
    </row>
    <row r="19" spans="1:2" ht="12.75">
      <c r="A19" s="140" t="s">
        <v>138</v>
      </c>
      <c r="B19" s="140"/>
    </row>
    <row r="20" spans="1:2" ht="12.75">
      <c r="A20" s="140" t="s">
        <v>139</v>
      </c>
      <c r="B20" s="140"/>
    </row>
    <row r="21" spans="1:2" ht="12.75">
      <c r="A21" s="140" t="s">
        <v>140</v>
      </c>
      <c r="B21" s="140"/>
    </row>
    <row r="22" spans="1:2" ht="12.75">
      <c r="A22" s="140" t="s">
        <v>142</v>
      </c>
      <c r="B22" s="140"/>
    </row>
    <row r="23" spans="1:2" ht="13.5" thickBot="1">
      <c r="A23" s="140"/>
      <c r="B23" s="142"/>
    </row>
    <row r="24" spans="1:2" ht="13.5" thickBot="1">
      <c r="A24" s="507" t="s">
        <v>87</v>
      </c>
      <c r="B24" s="431">
        <f>SUM(B25:B26)</f>
        <v>0</v>
      </c>
    </row>
    <row r="25" spans="1:2" ht="12.75">
      <c r="A25" s="509"/>
      <c r="B25" s="22"/>
    </row>
    <row r="26" spans="1:2" ht="13.5" thickBot="1">
      <c r="A26" s="8"/>
      <c r="B26" s="141"/>
    </row>
    <row r="27" spans="1:2" ht="25.5" customHeight="1" thickBot="1">
      <c r="A27" s="508" t="s">
        <v>172</v>
      </c>
      <c r="B27" s="431">
        <f>SUM(B28:B29)</f>
        <v>0</v>
      </c>
    </row>
    <row r="28" spans="1:2" ht="12.75">
      <c r="A28" s="60"/>
      <c r="B28" s="243"/>
    </row>
    <row r="29" spans="1:2" ht="13.5" thickBot="1">
      <c r="A29" s="60"/>
      <c r="B29" s="141"/>
    </row>
    <row r="30" spans="1:2" ht="13.5" thickBot="1">
      <c r="A30" s="145" t="s">
        <v>173</v>
      </c>
      <c r="B30" s="494">
        <f>SUM(B31:B32)</f>
        <v>0</v>
      </c>
    </row>
    <row r="31" spans="1:2" ht="12.75">
      <c r="A31" s="50"/>
      <c r="B31" s="243"/>
    </row>
    <row r="32" spans="1:2" ht="13.5" thickBot="1">
      <c r="A32" s="49"/>
      <c r="B32" s="141"/>
    </row>
    <row r="33" spans="1:2" ht="13.5" thickBot="1">
      <c r="A33" s="145" t="s">
        <v>176</v>
      </c>
      <c r="B33" s="494">
        <f>SUM(B34:B36)</f>
        <v>0</v>
      </c>
    </row>
    <row r="34" spans="1:2" ht="12.75">
      <c r="A34" s="59"/>
      <c r="B34" s="243"/>
    </row>
    <row r="35" spans="1:2" ht="12.75">
      <c r="A35" s="59"/>
      <c r="B35" s="140"/>
    </row>
    <row r="36" spans="1:2" ht="13.5" thickBot="1">
      <c r="A36" s="510"/>
      <c r="B36" s="141"/>
    </row>
    <row r="37" spans="1:2" ht="13.5" thickBot="1">
      <c r="A37" s="39" t="s">
        <v>42</v>
      </c>
      <c r="B37" s="511">
        <f>SUM(B17,B24,B27,B30,B33)</f>
        <v>0</v>
      </c>
    </row>
    <row r="38" ht="12.75">
      <c r="A38" s="122"/>
    </row>
    <row r="39" ht="12.75">
      <c r="A39" s="122"/>
    </row>
    <row r="40" ht="13.5" thickBot="1"/>
    <row r="41" spans="1:2" ht="13.5" thickBot="1">
      <c r="A41" s="18" t="s">
        <v>49</v>
      </c>
      <c r="B41" s="453">
        <f>SUM(B42:B45)</f>
        <v>0</v>
      </c>
    </row>
    <row r="42" spans="1:2" ht="12.75">
      <c r="A42" s="48" t="s">
        <v>32</v>
      </c>
      <c r="B42" s="28"/>
    </row>
    <row r="43" spans="1:2" ht="12.75">
      <c r="A43" s="50" t="s">
        <v>33</v>
      </c>
      <c r="B43" s="29"/>
    </row>
    <row r="44" spans="1:2" ht="12.75" hidden="1">
      <c r="A44" s="49"/>
      <c r="B44" s="147"/>
    </row>
    <row r="45" spans="1:2" ht="13.5" thickBot="1">
      <c r="A45" s="41"/>
      <c r="B45" s="168"/>
    </row>
    <row r="46" spans="1:105" s="10" customFormat="1" ht="13.5" thickBot="1">
      <c r="A46" s="18" t="s">
        <v>39</v>
      </c>
      <c r="B46" s="453">
        <f>SUM(B47:B48,B50:B55)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2" ht="12.75">
      <c r="A47" s="48" t="s">
        <v>5</v>
      </c>
      <c r="B47" s="139"/>
    </row>
    <row r="48" spans="1:2" ht="12.75">
      <c r="A48" s="50" t="s">
        <v>6</v>
      </c>
      <c r="B48" s="140"/>
    </row>
    <row r="49" spans="1:2" ht="12.75">
      <c r="A49" s="49" t="s">
        <v>7</v>
      </c>
      <c r="B49" s="140"/>
    </row>
    <row r="50" spans="1:2" ht="12.75">
      <c r="A50" s="50" t="s">
        <v>61</v>
      </c>
      <c r="B50" s="140"/>
    </row>
    <row r="51" spans="1:2" ht="12.75">
      <c r="A51" s="50" t="s">
        <v>193</v>
      </c>
      <c r="B51" s="140"/>
    </row>
    <row r="52" spans="1:2" ht="12.75">
      <c r="A52" s="50" t="s">
        <v>195</v>
      </c>
      <c r="B52" s="140"/>
    </row>
    <row r="53" spans="1:2" ht="12.75">
      <c r="A53" s="50" t="s">
        <v>62</v>
      </c>
      <c r="B53" s="140"/>
    </row>
    <row r="54" spans="1:2" ht="15" customHeight="1">
      <c r="A54" s="61" t="s">
        <v>89</v>
      </c>
      <c r="B54" s="140"/>
    </row>
    <row r="55" spans="1:2" ht="13.5" thickBot="1">
      <c r="A55" s="217" t="s">
        <v>212</v>
      </c>
      <c r="B55" s="141"/>
    </row>
    <row r="56" spans="1:2" ht="13.5" thickBot="1">
      <c r="A56" s="39" t="s">
        <v>40</v>
      </c>
      <c r="B56" s="512">
        <f>SUM(B41,B46)</f>
        <v>0</v>
      </c>
    </row>
    <row r="57" spans="1:2" ht="13.5" thickBot="1">
      <c r="A57" s="2"/>
      <c r="B57" s="426"/>
    </row>
    <row r="58" spans="1:2" ht="13.5" thickBot="1">
      <c r="A58" s="39" t="s">
        <v>396</v>
      </c>
      <c r="B58" s="512">
        <f>B37-B56</f>
        <v>0</v>
      </c>
    </row>
    <row r="59" spans="1:2" ht="13.5" thickBot="1">
      <c r="A59" s="2"/>
      <c r="B59" s="6"/>
    </row>
    <row r="60" spans="1:2" ht="28.5" customHeight="1" thickBot="1">
      <c r="A60" s="98" t="s">
        <v>398</v>
      </c>
      <c r="B60" s="63"/>
    </row>
    <row r="61" spans="1:2" ht="12.75">
      <c r="A61" s="373" t="str">
        <f>IF(B60&gt;B58,"dotace je vyšší než rozdíl mezi příjmy a náklady","OK")</f>
        <v>OK</v>
      </c>
      <c r="B61" s="271"/>
    </row>
    <row r="62" spans="1:2" ht="12.75">
      <c r="A62" s="373" t="str">
        <f>IF(B58&gt;(B37*0.7),"dotace činí více než 70% nákladů","OK")</f>
        <v>OK</v>
      </c>
      <c r="B62" s="271"/>
    </row>
    <row r="63" ht="13.5" thickBot="1"/>
    <row r="64" spans="1:2" ht="13.5" thickBot="1">
      <c r="A64" s="296" t="s">
        <v>305</v>
      </c>
      <c r="B64" s="297">
        <v>2023</v>
      </c>
    </row>
    <row r="65" spans="1:2" ht="12.75">
      <c r="A65" s="302" t="s">
        <v>301</v>
      </c>
      <c r="B65" s="298"/>
    </row>
    <row r="66" spans="1:2" ht="12.75">
      <c r="A66" s="302" t="s">
        <v>302</v>
      </c>
      <c r="B66" s="304"/>
    </row>
    <row r="67" spans="1:2" ht="13.5" thickBot="1">
      <c r="A67" s="306" t="s">
        <v>309</v>
      </c>
      <c r="B67" s="305"/>
    </row>
    <row r="68" spans="1:2" ht="12.75">
      <c r="A68" s="374" t="str">
        <f>IF(B68&gt;B60,"součet rozdělení je vyšší než požadovaná částka dotace","OK")</f>
        <v>OK</v>
      </c>
      <c r="B68" s="551">
        <f>SUM(B65:B67)</f>
        <v>0</v>
      </c>
    </row>
    <row r="69" ht="12.75">
      <c r="A69" s="374" t="str">
        <f>IF(B68&lt;B60,"součet rozdělení je nižší než požadovaná částka dotace","OK")</f>
        <v>OK</v>
      </c>
    </row>
  </sheetData>
  <sheetProtection/>
  <mergeCells count="2">
    <mergeCell ref="A1:B1"/>
    <mergeCell ref="A7:B7"/>
  </mergeCells>
  <conditionalFormatting sqref="A68">
    <cfRule type="cellIs" priority="7" dxfId="48" operator="equal" stopIfTrue="1">
      <formula>"součet rozdělení je vyšší než požadovaná částka dotace"</formula>
    </cfRule>
  </conditionalFormatting>
  <conditionalFormatting sqref="A69">
    <cfRule type="cellIs" priority="5" dxfId="48" operator="equal" stopIfTrue="1">
      <formula>"součet rozdělení je vyšší než požadovaná částka dotace"</formula>
    </cfRule>
    <cfRule type="cellIs" priority="6" dxfId="48" operator="equal" stopIfTrue="1">
      <formula>"součet rozdělení je nižší než požadovaná částka dotace"</formula>
    </cfRule>
  </conditionalFormatting>
  <conditionalFormatting sqref="A61">
    <cfRule type="cellIs" priority="2" dxfId="48" operator="equal" stopIfTrue="1">
      <formula>"dotace je vyšší než rozdíl mezi příjmy a náklady"</formula>
    </cfRule>
  </conditionalFormatting>
  <conditionalFormatting sqref="A62">
    <cfRule type="cellIs" priority="1" dxfId="48" operator="equal" stopIfTrue="1">
      <formula>"dotace činí více než 70% nákladů"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B73" sqref="B73"/>
    </sheetView>
  </sheetViews>
  <sheetFormatPr defaultColWidth="9.00390625" defaultRowHeight="12.75"/>
  <cols>
    <col min="1" max="1" width="65.25390625" style="32" customWidth="1"/>
    <col min="2" max="3" width="14.75390625" style="32" customWidth="1"/>
    <col min="4" max="16384" width="9.125" style="32" customWidth="1"/>
  </cols>
  <sheetData>
    <row r="1" spans="1:3" ht="16.5" thickBot="1">
      <c r="A1" s="585" t="s">
        <v>51</v>
      </c>
      <c r="B1" s="591"/>
      <c r="C1" s="586"/>
    </row>
    <row r="2" spans="1:3" ht="15.75">
      <c r="A2" s="513"/>
      <c r="B2" s="347"/>
      <c r="C2" s="347"/>
    </row>
    <row r="3" spans="1:3" ht="39">
      <c r="A3" s="366" t="s">
        <v>343</v>
      </c>
      <c r="B3" s="347"/>
      <c r="C3" s="347"/>
    </row>
    <row r="4" spans="1:3" ht="26.25">
      <c r="A4" s="349" t="s">
        <v>342</v>
      </c>
      <c r="B4" s="347"/>
      <c r="C4" s="347"/>
    </row>
    <row r="5" spans="1:3" ht="15.75">
      <c r="A5" s="469" t="s">
        <v>376</v>
      </c>
      <c r="B5" s="347"/>
      <c r="C5" s="347"/>
    </row>
    <row r="6" spans="1:3" ht="13.5" thickBot="1">
      <c r="A6" s="62"/>
      <c r="B6" s="43" t="s">
        <v>26</v>
      </c>
      <c r="C6" s="515"/>
    </row>
    <row r="7" spans="1:3" ht="13.5" thickBot="1">
      <c r="A7" s="18" t="s">
        <v>366</v>
      </c>
      <c r="B7" s="19"/>
      <c r="C7" s="203"/>
    </row>
    <row r="8" spans="1:3" ht="13.5" hidden="1" thickBot="1">
      <c r="A8" s="62"/>
      <c r="B8" s="26"/>
      <c r="C8" s="24"/>
    </row>
    <row r="9" spans="1:3" ht="13.5" thickBot="1">
      <c r="A9" s="44" t="s">
        <v>28</v>
      </c>
      <c r="B9" s="26"/>
      <c r="C9" s="24"/>
    </row>
    <row r="10" spans="1:3" ht="13.5" thickBot="1">
      <c r="A10" s="44" t="s">
        <v>29</v>
      </c>
      <c r="B10" s="25"/>
      <c r="C10" s="23"/>
    </row>
    <row r="11" spans="1:3" ht="13.5" thickBot="1">
      <c r="A11" s="44" t="s">
        <v>30</v>
      </c>
      <c r="B11" s="76" t="s">
        <v>31</v>
      </c>
      <c r="C11" s="64"/>
    </row>
    <row r="12" spans="1:3" ht="12.75" hidden="1">
      <c r="A12" s="62"/>
      <c r="B12" s="137"/>
      <c r="C12" s="117"/>
    </row>
    <row r="13" spans="1:3" ht="13.5" thickBot="1">
      <c r="A13" s="62"/>
      <c r="B13" s="173"/>
      <c r="C13" s="173"/>
    </row>
    <row r="14" spans="1:3" ht="13.5" thickBot="1">
      <c r="A14" s="39" t="s">
        <v>27</v>
      </c>
      <c r="B14" s="174" t="s">
        <v>328</v>
      </c>
      <c r="C14" s="174" t="s">
        <v>364</v>
      </c>
    </row>
    <row r="15" spans="1:3" ht="13.5" thickBot="1">
      <c r="A15" s="58" t="s">
        <v>52</v>
      </c>
      <c r="B15" s="519">
        <f>SUM(B16:B21)</f>
        <v>0</v>
      </c>
      <c r="C15" s="520">
        <f>SUM(C16:C21)</f>
        <v>0</v>
      </c>
    </row>
    <row r="16" spans="1:3" ht="12.75">
      <c r="A16" s="60" t="s">
        <v>137</v>
      </c>
      <c r="B16" s="123"/>
      <c r="C16" s="65"/>
    </row>
    <row r="17" spans="1:3" ht="12.75">
      <c r="A17" s="60" t="s">
        <v>138</v>
      </c>
      <c r="B17" s="52"/>
      <c r="C17" s="66"/>
    </row>
    <row r="18" spans="1:3" ht="12.75">
      <c r="A18" s="60" t="s">
        <v>139</v>
      </c>
      <c r="B18" s="52"/>
      <c r="C18" s="66"/>
    </row>
    <row r="19" spans="1:3" ht="12.75">
      <c r="A19" s="60" t="s">
        <v>140</v>
      </c>
      <c r="B19" s="52"/>
      <c r="C19" s="66"/>
    </row>
    <row r="20" spans="1:3" ht="12.75">
      <c r="A20" s="60" t="s">
        <v>142</v>
      </c>
      <c r="B20" s="52"/>
      <c r="C20" s="66"/>
    </row>
    <row r="21" spans="1:3" ht="13.5" thickBot="1">
      <c r="A21" s="60"/>
      <c r="B21" s="120"/>
      <c r="C21" s="94"/>
    </row>
    <row r="22" spans="1:3" ht="13.5" thickBot="1">
      <c r="A22" s="40" t="s">
        <v>66</v>
      </c>
      <c r="B22" s="528">
        <f>SUM(B23:B25)</f>
        <v>0</v>
      </c>
      <c r="C22" s="529">
        <f>SUM(C23:C25)</f>
        <v>0</v>
      </c>
    </row>
    <row r="23" spans="1:3" ht="12.75">
      <c r="A23" s="50"/>
      <c r="B23" s="530"/>
      <c r="C23" s="531"/>
    </row>
    <row r="24" spans="1:3" ht="12.75">
      <c r="A24" s="50"/>
      <c r="B24" s="532"/>
      <c r="C24" s="533"/>
    </row>
    <row r="25" spans="1:3" ht="13.5" thickBot="1">
      <c r="A25" s="60"/>
      <c r="B25" s="534"/>
      <c r="C25" s="136"/>
    </row>
    <row r="26" spans="1:3" ht="17.25" customHeight="1" thickBot="1">
      <c r="A26" s="99" t="s">
        <v>405</v>
      </c>
      <c r="B26" s="523">
        <f>SUM(B27:B28)</f>
        <v>0</v>
      </c>
      <c r="C26" s="524">
        <f>SUM(C27:C28)</f>
        <v>0</v>
      </c>
    </row>
    <row r="27" spans="1:3" ht="12.75">
      <c r="A27" s="99"/>
      <c r="B27" s="525"/>
      <c r="C27" s="526"/>
    </row>
    <row r="28" spans="1:3" ht="13.5" thickBot="1">
      <c r="A28" s="60"/>
      <c r="B28" s="527"/>
      <c r="C28" s="78"/>
    </row>
    <row r="29" spans="1:3" ht="13.5" thickBot="1">
      <c r="A29" s="51" t="s">
        <v>177</v>
      </c>
      <c r="B29" s="519">
        <f>SUM(B30:B31)</f>
        <v>0</v>
      </c>
      <c r="C29" s="520">
        <f>SUM(C30:C31)</f>
        <v>0</v>
      </c>
    </row>
    <row r="30" spans="1:3" ht="12.75">
      <c r="A30" s="51"/>
      <c r="B30" s="521"/>
      <c r="C30" s="522"/>
    </row>
    <row r="31" spans="1:3" ht="13.5" thickBot="1">
      <c r="A31" s="51"/>
      <c r="B31" s="120"/>
      <c r="C31" s="94"/>
    </row>
    <row r="32" spans="1:3" ht="13.5" thickBot="1">
      <c r="A32" s="51" t="s">
        <v>178</v>
      </c>
      <c r="B32" s="517">
        <f>SUM(B33:B34)</f>
        <v>0</v>
      </c>
      <c r="C32" s="518">
        <f>SUM(C33:C34)</f>
        <v>0</v>
      </c>
    </row>
    <row r="33" spans="1:3" ht="12.75">
      <c r="A33" s="51"/>
      <c r="B33" s="521"/>
      <c r="C33" s="522"/>
    </row>
    <row r="34" spans="1:3" ht="13.5" thickBot="1">
      <c r="A34" s="51"/>
      <c r="B34" s="120"/>
      <c r="C34" s="94"/>
    </row>
    <row r="35" spans="1:3" ht="13.5" hidden="1" thickBot="1">
      <c r="A35" s="118"/>
      <c r="B35" s="135"/>
      <c r="C35" s="136"/>
    </row>
    <row r="36" spans="1:3" ht="21" customHeight="1" thickBot="1">
      <c r="A36" s="154" t="s">
        <v>108</v>
      </c>
      <c r="B36" s="453">
        <f>SUM(B15,B22,B26,B29,B32)</f>
        <v>0</v>
      </c>
      <c r="C36" s="453">
        <f>SUM(C15,C22,C26,C29,C32)</f>
        <v>0</v>
      </c>
    </row>
    <row r="37" spans="1:3" ht="21" customHeight="1" thickBot="1">
      <c r="A37" s="98" t="s">
        <v>109</v>
      </c>
      <c r="B37" s="553">
        <f>B36+C36</f>
        <v>0</v>
      </c>
      <c r="C37" s="555"/>
    </row>
    <row r="38" spans="1:3" ht="13.5" thickBot="1">
      <c r="A38" s="122"/>
      <c r="B38" s="43"/>
      <c r="C38" s="43"/>
    </row>
    <row r="39" spans="1:3" ht="13.5" thickBot="1">
      <c r="A39" s="122"/>
      <c r="B39" s="128" t="s">
        <v>328</v>
      </c>
      <c r="C39" s="45" t="s">
        <v>364</v>
      </c>
    </row>
    <row r="40" spans="1:3" ht="13.5" thickBot="1">
      <c r="A40" s="55" t="s">
        <v>49</v>
      </c>
      <c r="B40" s="517">
        <f>SUM(B41:B43)</f>
        <v>0</v>
      </c>
      <c r="C40" s="518">
        <f>SUM(C41:C43)</f>
        <v>0</v>
      </c>
    </row>
    <row r="41" spans="1:3" ht="12.75">
      <c r="A41" s="58" t="s">
        <v>34</v>
      </c>
      <c r="B41" s="535"/>
      <c r="C41" s="67"/>
    </row>
    <row r="42" spans="1:3" ht="12.75">
      <c r="A42" s="51" t="s">
        <v>35</v>
      </c>
      <c r="B42" s="52"/>
      <c r="C42" s="66"/>
    </row>
    <row r="43" spans="1:3" ht="13.5" thickBot="1">
      <c r="A43" s="220"/>
      <c r="B43" s="527"/>
      <c r="C43" s="78"/>
    </row>
    <row r="44" spans="1:3" ht="13.5" thickBot="1">
      <c r="A44" s="51" t="s">
        <v>39</v>
      </c>
      <c r="B44" s="519">
        <f>SUM(B45:B46,B50:B58)</f>
        <v>0</v>
      </c>
      <c r="C44" s="520">
        <f>SUM(C45:C46,C50:C58)</f>
        <v>0</v>
      </c>
    </row>
    <row r="45" spans="1:3" ht="12.75">
      <c r="A45" s="58" t="s">
        <v>53</v>
      </c>
      <c r="B45" s="535"/>
      <c r="C45" s="67"/>
    </row>
    <row r="46" spans="1:3" ht="12.75">
      <c r="A46" s="51" t="s">
        <v>54</v>
      </c>
      <c r="B46" s="52"/>
      <c r="C46" s="66"/>
    </row>
    <row r="47" spans="1:3" ht="12.75">
      <c r="A47" s="51" t="s">
        <v>406</v>
      </c>
      <c r="B47" s="52"/>
      <c r="C47" s="66"/>
    </row>
    <row r="48" spans="1:3" ht="12.75">
      <c r="A48" s="51" t="s">
        <v>407</v>
      </c>
      <c r="B48" s="52"/>
      <c r="C48" s="66"/>
    </row>
    <row r="49" spans="1:3" ht="12.75">
      <c r="A49" s="60" t="s">
        <v>355</v>
      </c>
      <c r="B49" s="52"/>
      <c r="C49" s="66"/>
    </row>
    <row r="50" spans="1:3" ht="12.75">
      <c r="A50" s="50" t="s">
        <v>65</v>
      </c>
      <c r="B50" s="52"/>
      <c r="C50" s="66"/>
    </row>
    <row r="51" spans="1:3" ht="12.75">
      <c r="A51" s="50" t="s">
        <v>193</v>
      </c>
      <c r="B51" s="52"/>
      <c r="C51" s="66"/>
    </row>
    <row r="52" spans="1:3" ht="12.75">
      <c r="A52" s="51" t="s">
        <v>201</v>
      </c>
      <c r="B52" s="52"/>
      <c r="C52" s="66"/>
    </row>
    <row r="53" spans="1:3" ht="12.75">
      <c r="A53" s="51" t="s">
        <v>408</v>
      </c>
      <c r="B53" s="52"/>
      <c r="C53" s="66"/>
    </row>
    <row r="54" spans="1:3" ht="12.75">
      <c r="A54" s="51" t="s">
        <v>409</v>
      </c>
      <c r="B54" s="52"/>
      <c r="C54" s="66"/>
    </row>
    <row r="55" spans="1:3" ht="12.75">
      <c r="A55" s="51" t="s">
        <v>410</v>
      </c>
      <c r="B55" s="52"/>
      <c r="C55" s="66"/>
    </row>
    <row r="56" spans="1:3" ht="12.75">
      <c r="A56" s="51" t="s">
        <v>374</v>
      </c>
      <c r="B56" s="52"/>
      <c r="C56" s="66"/>
    </row>
    <row r="57" spans="1:3" ht="12.75">
      <c r="A57" s="51" t="s">
        <v>411</v>
      </c>
      <c r="B57" s="52"/>
      <c r="C57" s="66"/>
    </row>
    <row r="58" spans="1:3" ht="16.5" customHeight="1" thickBot="1">
      <c r="A58" s="170" t="s">
        <v>412</v>
      </c>
      <c r="B58" s="527"/>
      <c r="C58" s="78"/>
    </row>
    <row r="59" spans="1:3" ht="21" customHeight="1" thickBot="1">
      <c r="A59" s="33" t="s">
        <v>67</v>
      </c>
      <c r="B59" s="512">
        <f>B40+B44</f>
        <v>0</v>
      </c>
      <c r="C59" s="512">
        <f>C40+C44</f>
        <v>0</v>
      </c>
    </row>
    <row r="60" spans="1:3" ht="21" customHeight="1" thickBot="1">
      <c r="A60" s="46" t="s">
        <v>365</v>
      </c>
      <c r="B60" s="553">
        <f>SUM(B59:C59)</f>
        <v>0</v>
      </c>
      <c r="C60" s="555"/>
    </row>
    <row r="61" spans="1:4" ht="13.5" thickBot="1">
      <c r="A61" s="75"/>
      <c r="B61" s="43"/>
      <c r="C61" s="75"/>
      <c r="D61" s="43"/>
    </row>
    <row r="62" spans="1:4" ht="13.5" thickBot="1">
      <c r="A62" s="18" t="s">
        <v>93</v>
      </c>
      <c r="B62" s="536">
        <f>B36-B59</f>
        <v>0</v>
      </c>
      <c r="C62" s="429">
        <f>C36-C59</f>
        <v>0</v>
      </c>
      <c r="D62" s="43"/>
    </row>
    <row r="63" spans="1:4" ht="13.5" customHeight="1" thickBot="1">
      <c r="A63" s="18" t="s">
        <v>92</v>
      </c>
      <c r="B63" s="553">
        <f>B37-B60</f>
        <v>0</v>
      </c>
      <c r="C63" s="563"/>
      <c r="D63" s="43"/>
    </row>
    <row r="64" spans="1:4" ht="13.5" customHeight="1" thickBot="1">
      <c r="A64" s="42"/>
      <c r="B64" s="537"/>
      <c r="C64" s="538"/>
      <c r="D64" s="43"/>
    </row>
    <row r="65" spans="1:3" ht="40.5" customHeight="1" thickBot="1">
      <c r="A65" s="170" t="s">
        <v>413</v>
      </c>
      <c r="B65" s="172"/>
      <c r="C65" s="171"/>
    </row>
    <row r="66" spans="1:3" s="43" customFormat="1" ht="12.75">
      <c r="A66" s="373" t="str">
        <f>IF(B65&gt;B62,"dotace je vyšší než rozdíl mezi příjmy a náklady","OK")</f>
        <v>OK</v>
      </c>
      <c r="B66" s="589"/>
      <c r="C66" s="590"/>
    </row>
    <row r="67" spans="1:3" s="43" customFormat="1" ht="12.75">
      <c r="A67" s="373" t="str">
        <f>IF(B65&gt;(B36*0.7),"dotace činí více než 70% nákladů","OK")</f>
        <v>OK</v>
      </c>
      <c r="B67" s="406"/>
      <c r="C67" s="213"/>
    </row>
    <row r="68" spans="1:3" s="43" customFormat="1" ht="13.5" thickBot="1">
      <c r="A68" s="38"/>
      <c r="B68" s="406"/>
      <c r="C68" s="213"/>
    </row>
    <row r="69" spans="1:2" ht="13.5" thickBot="1">
      <c r="A69" s="296" t="s">
        <v>305</v>
      </c>
      <c r="B69" s="297">
        <v>2023</v>
      </c>
    </row>
    <row r="70" spans="1:2" ht="12.75">
      <c r="A70" s="302" t="s">
        <v>301</v>
      </c>
      <c r="B70" s="298"/>
    </row>
    <row r="71" spans="1:2" ht="12.75">
      <c r="A71" s="302" t="s">
        <v>302</v>
      </c>
      <c r="B71" s="304"/>
    </row>
    <row r="72" spans="1:2" ht="13.5" thickBot="1">
      <c r="A72" s="306" t="s">
        <v>309</v>
      </c>
      <c r="B72" s="305"/>
    </row>
    <row r="73" spans="1:2" ht="12.75">
      <c r="A73" s="374" t="str">
        <f>IF(B73&gt;B65,"součet rozdělení je vyšší než požadovaná částka dotace","OK")</f>
        <v>OK</v>
      </c>
      <c r="B73" s="551">
        <f>SUM(B70:B72)</f>
        <v>0</v>
      </c>
    </row>
    <row r="74" ht="12.75">
      <c r="A74" s="374" t="str">
        <f>IF(B73&lt;B65,"součet rozdělení je nižší než požadovaná částka dotace","OK")</f>
        <v>OK</v>
      </c>
    </row>
  </sheetData>
  <sheetProtection/>
  <mergeCells count="5">
    <mergeCell ref="B66:C66"/>
    <mergeCell ref="A1:C1"/>
    <mergeCell ref="B37:C37"/>
    <mergeCell ref="B60:C60"/>
    <mergeCell ref="B63:C63"/>
  </mergeCells>
  <conditionalFormatting sqref="A66">
    <cfRule type="cellIs" priority="5" dxfId="48" operator="equal" stopIfTrue="1">
      <formula>"dotace je vyšší než rozdíl mezi příjmy a náklady"</formula>
    </cfRule>
  </conditionalFormatting>
  <conditionalFormatting sqref="A67">
    <cfRule type="cellIs" priority="4" dxfId="48" operator="equal" stopIfTrue="1">
      <formula>"dotace činí více než 70% nákladů"</formula>
    </cfRule>
  </conditionalFormatting>
  <conditionalFormatting sqref="A73">
    <cfRule type="cellIs" priority="3" dxfId="48" operator="equal" stopIfTrue="1">
      <formula>"součet rozdělení je vyšší než požadovaná částka dotace"</formula>
    </cfRule>
  </conditionalFormatting>
  <conditionalFormatting sqref="A74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Eliáš</dc:creator>
  <cp:keywords/>
  <dc:description/>
  <cp:lastModifiedBy>Sieglová Tereza</cp:lastModifiedBy>
  <cp:lastPrinted>2022-09-01T12:39:24Z</cp:lastPrinted>
  <dcterms:created xsi:type="dcterms:W3CDTF">1999-10-20T14:38:59Z</dcterms:created>
  <dcterms:modified xsi:type="dcterms:W3CDTF">2022-09-02T10:54:09Z</dcterms:modified>
  <cp:category/>
  <cp:version/>
  <cp:contentType/>
  <cp:contentStatus/>
</cp:coreProperties>
</file>