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F03F" lockStructure="1"/>
  <bookViews>
    <workbookView xWindow="-120" yWindow="240" windowWidth="14280" windowHeight="11400" tabRatio="755"/>
  </bookViews>
  <sheets>
    <sheet name="Souhrnné vyúčtování_dotace" sheetId="1" r:id="rId1"/>
    <sheet name="Data" sheetId="6" state="hidden" r:id="rId2"/>
    <sheet name="List1" sheetId="7" state="hidden" r:id="rId3"/>
    <sheet name="Přehled dokladů" sheetId="10" r:id="rId4"/>
  </sheets>
  <definedNames>
    <definedName name="A">#REF!</definedName>
    <definedName name="A.">#REF!</definedName>
    <definedName name="Data">Data!$L$1:$L$32</definedName>
    <definedName name="Datum">Data!$C$1:$C$31</definedName>
    <definedName name="DPH">Data!$K$1:$K$3</definedName>
    <definedName name="Kraj">Data!$M$1:$M$15</definedName>
    <definedName name="Kraje">Data!$M$2:$M$15</definedName>
    <definedName name="Literatura_okruhy">Data!$F$1:$F$8</definedName>
    <definedName name="Nezisk">Data!$I$1:$I$10</definedName>
    <definedName name="Neziskové">Data!$G$1:$G$10</definedName>
    <definedName name="Neziskovky">Data!$A$2:$A$9</definedName>
    <definedName name="_xlnm.Print_Area" localSheetId="0">'Souhrnné vyúčtování_dotace'!$A$1:$K$117</definedName>
    <definedName name="Okres">Data!$E$1:$E$102</definedName>
    <definedName name="Okruh">Data!$F$1:$F$8</definedName>
    <definedName name="Okruhy">Data!$D$1:$D$7</definedName>
    <definedName name="Termín">Data!$N$1:$N$48</definedName>
    <definedName name="Vydání">Data!$J$1:$J$6</definedName>
    <definedName name="Zisk">Data!$H$1:$H$5</definedName>
    <definedName name="Ziskové">Data!$G$1:$G$10</definedName>
    <definedName name="Ziskovky">Data!$B$2:$B$5</definedName>
  </definedNames>
  <calcPr calcId="145621"/>
</workbook>
</file>

<file path=xl/calcChain.xml><?xml version="1.0" encoding="utf-8"?>
<calcChain xmlns="http://schemas.openxmlformats.org/spreadsheetml/2006/main">
  <c r="I64" i="1" l="1"/>
  <c r="I86" i="1" l="1"/>
  <c r="I85" i="1"/>
  <c r="E86" i="1"/>
  <c r="F63" i="1"/>
  <c r="I57" i="1"/>
  <c r="I58" i="1"/>
  <c r="I59" i="1"/>
  <c r="I60" i="1"/>
  <c r="I61" i="1"/>
  <c r="I62" i="1"/>
  <c r="I56" i="1"/>
  <c r="I69" i="1"/>
  <c r="H94" i="1" l="1"/>
  <c r="H63" i="1" l="1"/>
  <c r="G63" i="1"/>
  <c r="I63" i="1" l="1"/>
  <c r="I65" i="1" s="1"/>
  <c r="I67" i="1" s="1"/>
  <c r="D4" i="10"/>
  <c r="G15" i="10"/>
  <c r="E85" i="1"/>
  <c r="I66" i="1" l="1"/>
  <c r="J94" i="1"/>
  <c r="G52" i="10"/>
  <c r="G47" i="10"/>
  <c r="G42" i="10"/>
  <c r="G32" i="10"/>
  <c r="G27" i="10"/>
  <c r="G37" i="10"/>
  <c r="G22" i="10"/>
  <c r="G54" i="10" l="1"/>
  <c r="H32" i="10" l="1"/>
  <c r="H22" i="10" l="1"/>
  <c r="H15" i="10" l="1"/>
  <c r="H52" i="10" l="1"/>
  <c r="H47" i="10"/>
  <c r="H42" i="10"/>
  <c r="H37" i="10"/>
  <c r="H27" i="10"/>
  <c r="H54" i="10" l="1"/>
  <c r="J91" i="1"/>
  <c r="H91" i="1"/>
  <c r="I91" i="1"/>
  <c r="G91" i="1"/>
  <c r="H103" i="1" l="1"/>
  <c r="H105" i="1" s="1"/>
  <c r="J103" i="1"/>
  <c r="J105" i="1" s="1"/>
  <c r="I103" i="1"/>
  <c r="I105" i="1" s="1"/>
  <c r="G103" i="1"/>
  <c r="G105" i="1" s="1"/>
  <c r="E74" i="1"/>
</calcChain>
</file>

<file path=xl/comments1.xml><?xml version="1.0" encoding="utf-8"?>
<comments xmlns="http://schemas.openxmlformats.org/spreadsheetml/2006/main">
  <authors>
    <author>Fišer Bohumil</author>
  </authors>
  <commentList>
    <comment ref="C31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a vyberte</t>
        </r>
      </text>
    </comment>
    <comment ref="C33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H33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C39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</commentList>
</comments>
</file>

<file path=xl/sharedStrings.xml><?xml version="1.0" encoding="utf-8"?>
<sst xmlns="http://schemas.openxmlformats.org/spreadsheetml/2006/main" count="462" uniqueCount="332">
  <si>
    <t>Překlad z jazyka:</t>
  </si>
  <si>
    <t>Tisk, vazba</t>
  </si>
  <si>
    <t xml:space="preserve">Plátce DPH: </t>
  </si>
  <si>
    <t>Okres:</t>
  </si>
  <si>
    <t>Kraj:</t>
  </si>
  <si>
    <t>Tel:</t>
  </si>
  <si>
    <t>Mail. adresa:</t>
  </si>
  <si>
    <t>Vazba :</t>
  </si>
  <si>
    <t>Počet ilustrací, příloh :</t>
  </si>
  <si>
    <t>Redakční zpracování</t>
  </si>
  <si>
    <t>Celkové výrobní náklady</t>
  </si>
  <si>
    <t>Kč</t>
  </si>
  <si>
    <t>Jiné odbory Ministerstva kultury</t>
  </si>
  <si>
    <t>Státní fond kultury</t>
  </si>
  <si>
    <r>
      <t xml:space="preserve">Jiné ústřední orgány </t>
    </r>
    <r>
      <rPr>
        <i/>
        <sz val="10"/>
        <color theme="1"/>
        <rFont val="Calibri"/>
        <family val="2"/>
        <charset val="238"/>
        <scheme val="minor"/>
      </rPr>
      <t>(ministerstva bez MK)</t>
    </r>
  </si>
  <si>
    <r>
      <t xml:space="preserve">Orgány státní správy či samosprávy </t>
    </r>
    <r>
      <rPr>
        <i/>
        <sz val="10"/>
        <color theme="1"/>
        <rFont val="Calibri"/>
        <family val="2"/>
        <charset val="238"/>
        <scheme val="minor"/>
      </rPr>
      <t>(kraje, města, obce)</t>
    </r>
  </si>
  <si>
    <r>
      <t xml:space="preserve">Zahraniční finanční zdroje </t>
    </r>
    <r>
      <rPr>
        <i/>
        <sz val="10"/>
        <color theme="1"/>
        <rFont val="Calibri"/>
        <family val="2"/>
        <charset val="238"/>
        <scheme val="minor"/>
      </rPr>
      <t>(např. u překladů)</t>
    </r>
  </si>
  <si>
    <t>Překladatel:</t>
  </si>
  <si>
    <r>
      <rPr>
        <b/>
        <sz val="10"/>
        <color theme="1"/>
        <rFont val="Calibri"/>
        <family val="2"/>
        <charset val="238"/>
        <scheme val="minor"/>
      </rPr>
      <t>Realizátor projektu</t>
    </r>
    <r>
      <rPr>
        <sz val="8"/>
        <color theme="1"/>
        <rFont val="Calibri"/>
        <family val="2"/>
        <charset val="238"/>
        <scheme val="minor"/>
      </rPr>
      <t xml:space="preserve"> (osoba zodpovědná za projekt):</t>
    </r>
  </si>
  <si>
    <t>5212   fyzická osoba</t>
  </si>
  <si>
    <t xml:space="preserve">Hl. město Praha    10 </t>
  </si>
  <si>
    <t>5213   obchodní spol.</t>
  </si>
  <si>
    <t>družstvo</t>
  </si>
  <si>
    <t>Středočeský kraj   20</t>
  </si>
  <si>
    <t>jiný subjekt</t>
  </si>
  <si>
    <t xml:space="preserve">201   Benešov   </t>
  </si>
  <si>
    <t xml:space="preserve">202   Beroun   </t>
  </si>
  <si>
    <t xml:space="preserve">203   Kladno  </t>
  </si>
  <si>
    <t xml:space="preserve">204   Kolín </t>
  </si>
  <si>
    <t xml:space="preserve">205   Kutná Hora </t>
  </si>
  <si>
    <t xml:space="preserve">206   Mělník  </t>
  </si>
  <si>
    <t xml:space="preserve">207   Mladá Boleslav </t>
  </si>
  <si>
    <t xml:space="preserve">208   Nymburk  </t>
  </si>
  <si>
    <t xml:space="preserve">209   Praha-východ  </t>
  </si>
  <si>
    <t xml:space="preserve">20A   Praha-západ </t>
  </si>
  <si>
    <t xml:space="preserve">20B   Příbram  </t>
  </si>
  <si>
    <t xml:space="preserve">20C   Rakovník  </t>
  </si>
  <si>
    <t>Jihočeský kraj    31</t>
  </si>
  <si>
    <t>311   České Budějovice</t>
  </si>
  <si>
    <t>312   Český Krumlov</t>
  </si>
  <si>
    <t>313   Jindřichův Hradec</t>
  </si>
  <si>
    <t xml:space="preserve">314   Písek  </t>
  </si>
  <si>
    <t xml:space="preserve">315   Prachatice </t>
  </si>
  <si>
    <t xml:space="preserve">316   Strakonice  </t>
  </si>
  <si>
    <t xml:space="preserve">317   Tábor   </t>
  </si>
  <si>
    <t>Plzeňský kraj   32</t>
  </si>
  <si>
    <t>321   Domažlice</t>
  </si>
  <si>
    <t>322   Klatovy</t>
  </si>
  <si>
    <t xml:space="preserve">323   Plzeň-město  </t>
  </si>
  <si>
    <t xml:space="preserve">324   Plzeň-jih </t>
  </si>
  <si>
    <t xml:space="preserve">325   Plzeň-sever               </t>
  </si>
  <si>
    <t xml:space="preserve">326   Rokycany </t>
  </si>
  <si>
    <t xml:space="preserve">327   Tachov </t>
  </si>
  <si>
    <t>Karlovarský kraj   41</t>
  </si>
  <si>
    <t>411   Cheb</t>
  </si>
  <si>
    <t>412   Karlovy Vary</t>
  </si>
  <si>
    <t>413   Sokolov</t>
  </si>
  <si>
    <t>Ústecký kraj   42</t>
  </si>
  <si>
    <t>421   Děčín</t>
  </si>
  <si>
    <t>422   Chomutov</t>
  </si>
  <si>
    <t>423   Litoměřice</t>
  </si>
  <si>
    <t>424   Louny</t>
  </si>
  <si>
    <t>425   Most</t>
  </si>
  <si>
    <t>426   Teplice</t>
  </si>
  <si>
    <t>427   Ústí nad Labem</t>
  </si>
  <si>
    <t>Liberecký kraj   51</t>
  </si>
  <si>
    <t>511   Česká Lípa</t>
  </si>
  <si>
    <t>512   Jablonec n. Nisou</t>
  </si>
  <si>
    <t>513   Liberec</t>
  </si>
  <si>
    <t>514   Semily</t>
  </si>
  <si>
    <t>Královéhradecký kraj   52</t>
  </si>
  <si>
    <t>521   Hradec Králové</t>
  </si>
  <si>
    <t>522   Jičín</t>
  </si>
  <si>
    <t>523   Náchod</t>
  </si>
  <si>
    <t>524   Rychnov n.Kněžnou</t>
  </si>
  <si>
    <t>525   Trutnov</t>
  </si>
  <si>
    <t>Pardubický kraj   53</t>
  </si>
  <si>
    <t>531   Chrudim</t>
  </si>
  <si>
    <t>532   Pardubice</t>
  </si>
  <si>
    <t>533   Svitavy</t>
  </si>
  <si>
    <t>534   Ústí n. Orlicí</t>
  </si>
  <si>
    <t>Kraj Vysočina   63</t>
  </si>
  <si>
    <t>631   Havlíčkův Brod</t>
  </si>
  <si>
    <t>632   Jihlava</t>
  </si>
  <si>
    <t>633   Pelhřimov</t>
  </si>
  <si>
    <t>634   Třebíč</t>
  </si>
  <si>
    <t>635   Žďár n. Sázavou</t>
  </si>
  <si>
    <t>Jihomoravský kraj   64</t>
  </si>
  <si>
    <t>641   Blansko</t>
  </si>
  <si>
    <t>642   Brno-město</t>
  </si>
  <si>
    <t>643   Brno-venkov</t>
  </si>
  <si>
    <t>644   Břeclav</t>
  </si>
  <si>
    <t>645   Hodonín</t>
  </si>
  <si>
    <t>646   Vyškov</t>
  </si>
  <si>
    <t>647   Znojmo</t>
  </si>
  <si>
    <t>Olomoucký kraj   71</t>
  </si>
  <si>
    <t>711   Jeseník</t>
  </si>
  <si>
    <t>712   Olomouc</t>
  </si>
  <si>
    <t>713   Prostějov</t>
  </si>
  <si>
    <t>714   Přerov</t>
  </si>
  <si>
    <t>715   Šumperk</t>
  </si>
  <si>
    <t>Zlínský kraj   72</t>
  </si>
  <si>
    <t>721   Kroměříž</t>
  </si>
  <si>
    <t>722   Uh. Hradiště</t>
  </si>
  <si>
    <t>723   Vsetín</t>
  </si>
  <si>
    <t>724   Zlín</t>
  </si>
  <si>
    <t>Moravskoslezský kraj   80</t>
  </si>
  <si>
    <t>801   Bruntál</t>
  </si>
  <si>
    <t>802   Frýdek-Místek</t>
  </si>
  <si>
    <t>803   Karviná</t>
  </si>
  <si>
    <t>804   Nový Jičín</t>
  </si>
  <si>
    <t>805   Opava</t>
  </si>
  <si>
    <t>806   Ostrava</t>
  </si>
  <si>
    <t xml:space="preserve">Hl. město Praha   </t>
  </si>
  <si>
    <t xml:space="preserve">Zlínský </t>
  </si>
  <si>
    <t xml:space="preserve">Moravskoslezský </t>
  </si>
  <si>
    <t xml:space="preserve">Olomoucký   </t>
  </si>
  <si>
    <t>Jihomoravský</t>
  </si>
  <si>
    <t xml:space="preserve">Vysočina  </t>
  </si>
  <si>
    <t xml:space="preserve">Pardubický  </t>
  </si>
  <si>
    <t>Královéhradecký</t>
  </si>
  <si>
    <t xml:space="preserve">Liberecký </t>
  </si>
  <si>
    <t xml:space="preserve">Ústecký </t>
  </si>
  <si>
    <t xml:space="preserve">Karlovarský </t>
  </si>
  <si>
    <t xml:space="preserve">Plzeňský </t>
  </si>
  <si>
    <t xml:space="preserve">Jihočeský  </t>
  </si>
  <si>
    <t xml:space="preserve">Středočeský   </t>
  </si>
  <si>
    <t>50 % celkových nákladů</t>
  </si>
  <si>
    <t>označte</t>
  </si>
  <si>
    <t>5221   obecně prospěšná spol.</t>
  </si>
  <si>
    <r>
      <t xml:space="preserve">5222   spolek </t>
    </r>
    <r>
      <rPr>
        <sz val="8"/>
        <color theme="1"/>
        <rFont val="Calibri"/>
        <family val="2"/>
        <charset val="238"/>
        <scheme val="minor"/>
      </rPr>
      <t>(dříve obč. sdružení)</t>
    </r>
  </si>
  <si>
    <t>5229   sdružení práv. osob</t>
  </si>
  <si>
    <t>5229   nadace, nadační fond</t>
  </si>
  <si>
    <t>5321   přísp. org. měst a obcí</t>
  </si>
  <si>
    <t>5323   přísp. org. kraj. úřadů</t>
  </si>
  <si>
    <t>5334   veřejná výzkum. instituce</t>
  </si>
  <si>
    <t>15.9.</t>
  </si>
  <si>
    <t>16.9.</t>
  </si>
  <si>
    <t>17.9.</t>
  </si>
  <si>
    <t>18.9.</t>
  </si>
  <si>
    <t>19.9.</t>
  </si>
  <si>
    <t>20.9.</t>
  </si>
  <si>
    <t>21.9.</t>
  </si>
  <si>
    <t>22.9.</t>
  </si>
  <si>
    <t>23.9.</t>
  </si>
  <si>
    <t>24.9.</t>
  </si>
  <si>
    <t>25.9.</t>
  </si>
  <si>
    <t>26.9.</t>
  </si>
  <si>
    <t>27.9.</t>
  </si>
  <si>
    <t>28.9.</t>
  </si>
  <si>
    <t>29.9.</t>
  </si>
  <si>
    <t>30.9.</t>
  </si>
  <si>
    <t>1.10.</t>
  </si>
  <si>
    <t>2.10.</t>
  </si>
  <si>
    <t>3.10.</t>
  </si>
  <si>
    <t>4.10.</t>
  </si>
  <si>
    <t>5.10.</t>
  </si>
  <si>
    <t>6.10.</t>
  </si>
  <si>
    <t>7.10.</t>
  </si>
  <si>
    <t>8.10.</t>
  </si>
  <si>
    <t>9.10.</t>
  </si>
  <si>
    <t>10.10.</t>
  </si>
  <si>
    <t>11.10.</t>
  </si>
  <si>
    <t>12.10.</t>
  </si>
  <si>
    <t>13.10.</t>
  </si>
  <si>
    <t>14.10.</t>
  </si>
  <si>
    <t>15.10.</t>
  </si>
  <si>
    <t>1.</t>
  </si>
  <si>
    <t>2.</t>
  </si>
  <si>
    <t>3.</t>
  </si>
  <si>
    <t>4.</t>
  </si>
  <si>
    <t>5.</t>
  </si>
  <si>
    <t>6.</t>
  </si>
  <si>
    <t>7.</t>
  </si>
  <si>
    <t>ne</t>
  </si>
  <si>
    <t>5332   vysoká škola</t>
  </si>
  <si>
    <r>
      <t xml:space="preserve">5222   spolek </t>
    </r>
    <r>
      <rPr>
        <i/>
        <sz val="8"/>
        <color theme="6" tint="0.79998168889431442"/>
        <rFont val="Calibri"/>
        <family val="2"/>
        <charset val="238"/>
        <scheme val="minor"/>
      </rPr>
      <t>(dříve obč. sdružení)</t>
    </r>
  </si>
  <si>
    <t>1.  česká literatura</t>
  </si>
  <si>
    <t>3. debuty české literatury</t>
  </si>
  <si>
    <t>4. překladová beletrie</t>
  </si>
  <si>
    <t>2. literární věda pův. a překladová</t>
  </si>
  <si>
    <t>5. dlouhodobé a náročné projekty</t>
  </si>
  <si>
    <t>6. ilustrovaná lit. pro děti a mládež</t>
  </si>
  <si>
    <t>7. textově obrazové knihy - komiksy</t>
  </si>
  <si>
    <t>16.10.</t>
  </si>
  <si>
    <t>17.10.</t>
  </si>
  <si>
    <t>18.10.</t>
  </si>
  <si>
    <t>19.10.</t>
  </si>
  <si>
    <t>20.10.</t>
  </si>
  <si>
    <t>21.10.</t>
  </si>
  <si>
    <t>22.10.</t>
  </si>
  <si>
    <t>23.10.</t>
  </si>
  <si>
    <t>24.10.</t>
  </si>
  <si>
    <t>25.10.</t>
  </si>
  <si>
    <t>26.10.</t>
  </si>
  <si>
    <t>27.10.</t>
  </si>
  <si>
    <t>28.10.</t>
  </si>
  <si>
    <t>29.10.</t>
  </si>
  <si>
    <t>30.10.</t>
  </si>
  <si>
    <t>31.10.</t>
  </si>
  <si>
    <t>ano</t>
  </si>
  <si>
    <t>A.</t>
  </si>
  <si>
    <t>B.</t>
  </si>
  <si>
    <t>C.</t>
  </si>
  <si>
    <t>D.</t>
  </si>
  <si>
    <t>Celkové náklady na projekt</t>
  </si>
  <si>
    <t xml:space="preserve"> 2015 / 2. čtvrtletí   </t>
  </si>
  <si>
    <t xml:space="preserve"> 2015 / 3. čtvrtletí  </t>
  </si>
  <si>
    <t xml:space="preserve"> 2015 / 4. čtvrtletí  </t>
  </si>
  <si>
    <t>Formát v mm :</t>
  </si>
  <si>
    <t>Rozsah - počet tiskových stran :</t>
  </si>
  <si>
    <r>
      <t xml:space="preserve">Celkové pokrytí nákladů </t>
    </r>
    <r>
      <rPr>
        <sz val="10"/>
        <color theme="1"/>
        <rFont val="Calibri"/>
        <family val="2"/>
        <charset val="238"/>
        <scheme val="minor"/>
      </rPr>
      <t>v Kč</t>
    </r>
  </si>
  <si>
    <r>
      <rPr>
        <b/>
        <sz val="10"/>
        <color theme="1"/>
        <rFont val="Calibri"/>
        <family val="2"/>
        <charset val="238"/>
        <scheme val="minor"/>
      </rPr>
      <t>Tržby</t>
    </r>
    <r>
      <rPr>
        <i/>
        <sz val="10"/>
        <color theme="1"/>
        <rFont val="Calibri"/>
        <family val="2"/>
        <charset val="238"/>
        <scheme val="minor"/>
      </rPr>
      <t xml:space="preserve"> (prodejní cena minus rabat násobeno prodejem) v Kč </t>
    </r>
  </si>
  <si>
    <t>a) obchodní či jiná podnikatelská spol.; fyzická osoba</t>
  </si>
  <si>
    <t>Vlastní finanční vklad žadatele // Předpokládá se dokrytí nákladů na projekt z vlastních zdrojů žadatele nad rámec tržeb 
a případných poskytnutých dotací či jiných zdrojů krytí.</t>
  </si>
  <si>
    <r>
      <rPr>
        <b/>
        <sz val="10"/>
        <color theme="1"/>
        <rFont val="Calibri"/>
        <family val="2"/>
        <charset val="238"/>
        <scheme val="minor"/>
      </rPr>
      <t>Vyúčtování provedl</t>
    </r>
    <r>
      <rPr>
        <sz val="8"/>
        <color theme="1"/>
        <rFont val="Calibri"/>
        <family val="2"/>
        <charset val="238"/>
        <scheme val="minor"/>
      </rPr>
      <t xml:space="preserve"> (osoba zodpovědná za vyúčtování):</t>
    </r>
  </si>
  <si>
    <t>Vrácené finanční prostředky:</t>
  </si>
  <si>
    <t>Čestné prohlášení k vyúčtování dotace</t>
  </si>
  <si>
    <t xml:space="preserve"> (jméno, příjmení, podpis, razítko příjemce dotace, resp. osoby oprávněné 
 jednat jménem příjemce dotace, je-li jím právnická osoba)</t>
  </si>
  <si>
    <t>Autorská práva, licenční poplatky</t>
  </si>
  <si>
    <t>Honorář za překlad, ilustrace, doslov  apod.</t>
  </si>
  <si>
    <t>Sazba, reprografie, předtisková příprava</t>
  </si>
  <si>
    <t>Dodavatel, příjemce</t>
  </si>
  <si>
    <t>Přebývající volné řádky můžete v tabulce po označení kliknutím podle potřeby odebrat či další vložit.</t>
  </si>
  <si>
    <t>faktura</t>
  </si>
  <si>
    <t>Hrazeno 
z dotace</t>
  </si>
  <si>
    <t>pokl/13116</t>
  </si>
  <si>
    <t>Honorář autora</t>
  </si>
  <si>
    <t>MEZISOUČET</t>
  </si>
  <si>
    <t xml:space="preserve">                 (jméno, příjmení, podpis, razítko příjemce dotace, resp. osoby oprávněné</t>
  </si>
  <si>
    <t>smlouva/ b.výpis</t>
  </si>
  <si>
    <t>viz příloha</t>
  </si>
  <si>
    <t>Skutečnost
celkem v Kč</t>
  </si>
  <si>
    <t>soupis dohod s autory antologie v příloze</t>
  </si>
  <si>
    <t>VZOR</t>
  </si>
  <si>
    <r>
      <t xml:space="preserve">Číslo dokl.
</t>
    </r>
    <r>
      <rPr>
        <i/>
        <sz val="8"/>
        <rFont val="Times New Roman"/>
        <family val="1"/>
        <charset val="238"/>
      </rPr>
      <t>(dle účetní
evidence)</t>
    </r>
  </si>
  <si>
    <t>Tisk a vazba</t>
  </si>
  <si>
    <t>Tiskárna Beroun, a.s.</t>
  </si>
  <si>
    <t>Celková bilance (ztráta - / zisk + )</t>
  </si>
  <si>
    <t xml:space="preserve">Příjemce dotace čestně prohlašuje, že údaje, které uvedl ve formuláři vyúčtování, jsou úplné, správné a odpovídají skutečnosti a účetnictví příjemce , a dále že veškeré účetní doklady vztahující se k projektu jsou v případě kontroly dostupné v účetnictví příjemce. Podepisující se osoba, není-li sama příjemcem dotace, prohlašuje, že je oprávněna jednat a podepisovat jménem příjemce dotace. Podepisující se osoba si je vědoma možných správně-právních i trestněprávních důsledků nepravdivého čestného prohlášení (včetně trestného činu podvodu podle § 212 trestního zákoníku). </t>
  </si>
  <si>
    <t>ad 1/  (faktura, smlouva, dohoda o provedení práce - DPP, pokladní doklad apod.)</t>
  </si>
  <si>
    <t>dohoda - DPP</t>
  </si>
  <si>
    <t>dohody - DPP</t>
  </si>
  <si>
    <r>
      <t xml:space="preserve">Uvést slovy druh dokladu  ad </t>
    </r>
    <r>
      <rPr>
        <i/>
        <vertAlign val="superscript"/>
        <sz val="9"/>
        <rFont val="Times New Roman"/>
        <family val="1"/>
        <charset val="238"/>
      </rPr>
      <t>1/</t>
    </r>
  </si>
  <si>
    <t>Uvést KONKRÉTNĚ předmět platby  ad 2/</t>
  </si>
  <si>
    <r>
      <t xml:space="preserve">Uvést KONKRÉTNĚ předmět platby ad </t>
    </r>
    <r>
      <rPr>
        <b/>
        <vertAlign val="superscript"/>
        <sz val="9"/>
        <rFont val="Times New Roman"/>
        <family val="1"/>
        <charset val="238"/>
      </rPr>
      <t>2/</t>
    </r>
  </si>
  <si>
    <t>Datum úhrady,
zaúčtování
(den, měs., rok)</t>
  </si>
  <si>
    <r>
      <rPr>
        <b/>
        <sz val="11"/>
        <color theme="1"/>
        <rFont val="Calibri"/>
        <family val="2"/>
        <charset val="238"/>
        <scheme val="minor"/>
      </rPr>
      <t>Adresa sídla příjemce dotace</t>
    </r>
    <r>
      <rPr>
        <sz val="10"/>
        <color theme="1"/>
        <rFont val="Calibri"/>
        <family val="2"/>
        <charset val="238"/>
        <scheme val="minor"/>
      </rPr>
      <t xml:space="preserve"> (event. trvalého pobytu) podle dokladu o právní subjektivitě :</t>
    </r>
  </si>
  <si>
    <t>soupis 1</t>
  </si>
  <si>
    <t>Václav Novák</t>
  </si>
  <si>
    <t>Petr Dvořák</t>
  </si>
  <si>
    <t>Ostatní zdroje krytí</t>
  </si>
  <si>
    <t>Finanční dary vázané na realizaci projektu</t>
  </si>
  <si>
    <r>
      <rPr>
        <sz val="9"/>
        <color theme="1"/>
        <rFont val="Calibri"/>
        <family val="2"/>
        <charset val="238"/>
        <scheme val="minor"/>
      </rPr>
      <t>Editor</t>
    </r>
    <r>
      <rPr>
        <sz val="8"/>
        <color theme="1"/>
        <rFont val="Calibri"/>
        <family val="2"/>
        <charset val="238"/>
        <scheme val="minor"/>
      </rPr>
      <t xml:space="preserve"> (u antologií, almanachů, výborů, korespondence apod.):                                                                                                                                                                         </t>
    </r>
  </si>
  <si>
    <r>
      <rPr>
        <sz val="9"/>
        <color theme="1"/>
        <rFont val="Calibri"/>
        <family val="2"/>
        <charset val="238"/>
        <scheme val="minor"/>
      </rPr>
      <t xml:space="preserve">Ilustrátor </t>
    </r>
    <r>
      <rPr>
        <sz val="8"/>
        <color theme="1"/>
        <rFont val="Calibri"/>
        <family val="2"/>
        <charset val="238"/>
        <scheme val="minor"/>
      </rPr>
      <t>(jen u 6. a 7. okruhu)</t>
    </r>
    <r>
      <rPr>
        <sz val="9"/>
        <color theme="1"/>
        <rFont val="Calibri"/>
        <family val="2"/>
        <charset val="238"/>
        <scheme val="minor"/>
      </rPr>
      <t xml:space="preserve">: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</t>
    </r>
  </si>
  <si>
    <t>IČ - identifikační číslo:</t>
  </si>
  <si>
    <r>
      <t xml:space="preserve">Číslo a datum registrace </t>
    </r>
    <r>
      <rPr>
        <sz val="8"/>
        <color theme="1"/>
        <rFont val="Calibri"/>
        <family val="2"/>
        <charset val="238"/>
        <scheme val="minor"/>
      </rPr>
      <t>(spolky, o.p.s., s.r.o., a.s. aj.)</t>
    </r>
  </si>
  <si>
    <t>Grafická úprava, návrh obálky</t>
  </si>
  <si>
    <t xml:space="preserve">                     jednat jménem příjemce dotace, je-li jím právnická osoba)</t>
  </si>
  <si>
    <t xml:space="preserve">Podíl režie nakladatelství </t>
  </si>
  <si>
    <t>Rabat v procentech</t>
  </si>
  <si>
    <t>Doporučená prodejní cena</t>
  </si>
  <si>
    <t>Literatura pro děti a mládež         D.</t>
  </si>
  <si>
    <t>Vydavatelské parametry</t>
  </si>
  <si>
    <t>Náklad v ks :</t>
  </si>
  <si>
    <t>Barevnost :</t>
  </si>
  <si>
    <t>Přesný název příjemce dotace :</t>
  </si>
  <si>
    <t>Obchodní název :</t>
  </si>
  <si>
    <r>
      <rPr>
        <sz val="10"/>
        <color theme="1"/>
        <rFont val="Calibri"/>
        <family val="2"/>
        <charset val="238"/>
        <scheme val="minor"/>
      </rPr>
      <t>Kontaktní adresa</t>
    </r>
    <r>
      <rPr>
        <sz val="8"/>
        <color theme="1"/>
        <rFont val="Calibri"/>
        <family val="2"/>
        <charset val="238"/>
        <scheme val="minor"/>
      </rPr>
      <t xml:space="preserve"> 
(je-li odlišná od sídla žadatele):</t>
    </r>
  </si>
  <si>
    <t>Výrobní cena jedné knihy :</t>
  </si>
  <si>
    <t>A. Poezie, debuty, drama, spisy  20 %</t>
  </si>
  <si>
    <t>při větším množství dokladů stejného druhu můžete předložit soupis dokladů např.:</t>
  </si>
  <si>
    <t>Ediční příprava textů (jen u antologií, almanachů, výborů, korespondence ap.)</t>
  </si>
  <si>
    <t>Autor a název knihy:</t>
  </si>
  <si>
    <t>Název projektu :</t>
  </si>
  <si>
    <t xml:space="preserve">    V … ……..........………….............                                      dne ………….....................………</t>
  </si>
  <si>
    <t xml:space="preserve">VLASTNÍ ODHAD prodeje do 1 roku od vydání :   </t>
  </si>
  <si>
    <t>Právní forma</t>
  </si>
  <si>
    <t>b)  nezisková či příspěvková organizace</t>
  </si>
  <si>
    <r>
      <rPr>
        <b/>
        <u/>
        <sz val="10"/>
        <rFont val="Times New Roman"/>
        <family val="1"/>
        <charset val="238"/>
      </rPr>
      <t>VÝROBNÍ NÁKLADY</t>
    </r>
    <r>
      <rPr>
        <b/>
        <sz val="10"/>
        <rFont val="Times New Roman"/>
        <family val="1"/>
        <charset val="238"/>
      </rPr>
      <t xml:space="preserve"> - SOUČET    </t>
    </r>
  </si>
  <si>
    <t>ano / ne</t>
  </si>
  <si>
    <t>Uměl. próza, literatura faktu        B.</t>
  </si>
  <si>
    <t xml:space="preserve">         Rodné číslo (jen FO bez IČ) :</t>
  </si>
  <si>
    <r>
      <t>30.7</t>
    </r>
    <r>
      <rPr>
        <b/>
        <i/>
        <sz val="10"/>
        <color rgb="FF0000FF"/>
        <rFont val="Times New Roman"/>
        <family val="1"/>
        <charset val="238"/>
      </rPr>
      <t>.2016</t>
    </r>
  </si>
  <si>
    <t>BV 13/2016</t>
  </si>
  <si>
    <t>FA 192016</t>
  </si>
  <si>
    <r>
      <t xml:space="preserve">Č. dokl. 
</t>
    </r>
    <r>
      <rPr>
        <b/>
        <sz val="8"/>
        <rFont val="Times New Roman"/>
        <family val="1"/>
        <charset val="238"/>
      </rPr>
      <t>(dle  úč.
evidence)</t>
    </r>
  </si>
  <si>
    <r>
      <t xml:space="preserve">Uvést slovy 
druh dokladu 
ad </t>
    </r>
    <r>
      <rPr>
        <b/>
        <vertAlign val="superscript"/>
        <sz val="9"/>
        <rFont val="Times New Roman"/>
        <family val="1"/>
        <charset val="238"/>
      </rPr>
      <t>1/</t>
    </r>
  </si>
  <si>
    <t xml:space="preserve">  (ano / ještě ne, příp. datum)        </t>
  </si>
  <si>
    <t>Celkem 
v Kč:</t>
  </si>
  <si>
    <t xml:space="preserve">   výtisků</t>
  </si>
  <si>
    <t>Plátci uvádějí částky bez DPH</t>
  </si>
  <si>
    <r>
      <rPr>
        <sz val="10"/>
        <color theme="1"/>
        <rFont val="Calibri"/>
        <family val="2"/>
        <charset val="238"/>
        <scheme val="minor"/>
      </rPr>
      <t>Ediční příprava textů</t>
    </r>
    <r>
      <rPr>
        <sz val="8"/>
        <color theme="1"/>
        <rFont val="Calibri"/>
        <family val="2"/>
        <charset val="238"/>
        <scheme val="minor"/>
      </rPr>
      <t xml:space="preserve"> (jen u antologií, výborů, korespondence ap.)</t>
    </r>
  </si>
  <si>
    <r>
      <t xml:space="preserve">Skutečnost
</t>
    </r>
    <r>
      <rPr>
        <b/>
        <u/>
        <sz val="9"/>
        <rFont val="Times New Roman"/>
        <family val="1"/>
        <charset val="238"/>
      </rPr>
      <t>celkem</t>
    </r>
    <r>
      <rPr>
        <b/>
        <sz val="9"/>
        <rFont val="Times New Roman"/>
        <family val="1"/>
        <charset val="238"/>
      </rPr>
      <t xml:space="preserve"> v Kč</t>
    </r>
  </si>
  <si>
    <r>
      <t xml:space="preserve">  </t>
    </r>
    <r>
      <rPr>
        <b/>
        <sz val="11"/>
        <color theme="1"/>
        <rFont val="Calibri"/>
        <family val="2"/>
        <charset val="238"/>
        <scheme val="minor"/>
      </rPr>
      <t>I.    Údaje o projektu</t>
    </r>
    <r>
      <rPr>
        <sz val="10"/>
        <color theme="1"/>
        <rFont val="Calibri"/>
        <family val="2"/>
        <charset val="238"/>
        <scheme val="minor"/>
      </rPr>
      <t xml:space="preserve"> (účel použití dotace)</t>
    </r>
  </si>
  <si>
    <t>Doba trvání projektu:</t>
  </si>
  <si>
    <t xml:space="preserve">         do r.</t>
  </si>
  <si>
    <t xml:space="preserve">         od r.</t>
  </si>
  <si>
    <t xml:space="preserve">  II. Smluvní výtisk zaslán Ministerstvu kultury     </t>
  </si>
  <si>
    <t xml:space="preserve">  III. Údaje o příjemci dotace</t>
  </si>
  <si>
    <t xml:space="preserve">  IV.A   NÁKLADY NA PROJEKT                                                       </t>
  </si>
  <si>
    <t xml:space="preserve">  IV.B  ODHAD PRODEJE - předpokládaný prodej v 1. roce od vydání publikace v počtu kusů      </t>
  </si>
  <si>
    <t xml:space="preserve">  IV.C   POKRYTÍ NÁKLADŮ</t>
  </si>
  <si>
    <t>Další zdroje krytí v průběhu trvání projektu:</t>
  </si>
  <si>
    <t>Číslo účtu příjemce dotace :</t>
  </si>
  <si>
    <t xml:space="preserve">Poskytnutá dotace    </t>
  </si>
  <si>
    <t>Poskytnutá dotace</t>
  </si>
  <si>
    <t>(odhad)</t>
  </si>
  <si>
    <t>Dotace v %</t>
  </si>
  <si>
    <t>Žaddateli byla schválena mimořádná dotace ve výši do</t>
  </si>
  <si>
    <t>celkových výrobních nákladů</t>
  </si>
  <si>
    <r>
      <rPr>
        <b/>
        <sz val="12"/>
        <color theme="1"/>
        <rFont val="Calibri"/>
        <family val="2"/>
        <charset val="238"/>
        <scheme val="minor"/>
      </rPr>
      <t>Ministerstvo kultury</t>
    </r>
    <r>
      <rPr>
        <b/>
        <sz val="11"/>
        <color theme="1"/>
        <rFont val="Calibri"/>
        <family val="2"/>
        <charset val="238"/>
        <scheme val="minor"/>
      </rPr>
      <t xml:space="preserve"> (MK),</t>
    </r>
    <r>
      <rPr>
        <sz val="9"/>
        <color theme="1"/>
        <rFont val="Calibri"/>
        <family val="2"/>
        <charset val="238"/>
        <scheme val="minor"/>
      </rPr>
      <t xml:space="preserve"> Maltézské nám. 1, 118 11  Praha 1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oddělení literatury a knihoven (poskytovatel)</t>
    </r>
    <r>
      <rPr>
        <b/>
        <sz val="11"/>
        <color theme="1"/>
        <rFont val="Calibri"/>
        <family val="2"/>
        <charset val="238"/>
        <scheme val="minor"/>
      </rPr>
      <t xml:space="preserve">
Výběrové dotační řízení - literatura / podpora vydávání knih
Souhrnné vyúčtování dotace z rozpočtu MK </t>
    </r>
  </si>
  <si>
    <t xml:space="preserve">Kopie formuláře zaslána elektronicky   </t>
  </si>
  <si>
    <t>Odborná lit., spisy, esej, komiks  C.</t>
  </si>
  <si>
    <t>Poezie, debuty, dramata                 A.</t>
  </si>
  <si>
    <t xml:space="preserve">    (datum převodu; doložte fotokopií avíza)</t>
  </si>
  <si>
    <t>Doklady k projektu     ( za celou dobu trvání projektu)</t>
  </si>
  <si>
    <t>Plátci DPH uvádějí částky bez DPH
Uveďte rok čerpání dotace</t>
  </si>
  <si>
    <t>Struktura
dotace</t>
  </si>
  <si>
    <t>xxx</t>
  </si>
  <si>
    <t>Honoráře za překlad, ilustrace, doslov apod.</t>
  </si>
  <si>
    <t>C. Odb. lit., eseje, spisy                20 %</t>
  </si>
  <si>
    <t xml:space="preserve"> B. Uměl.próza, lit.faktu              35 %</t>
  </si>
  <si>
    <t xml:space="preserve"> D. Lit pro děti a mládež, komiks 25 %</t>
  </si>
  <si>
    <r>
      <rPr>
        <b/>
        <sz val="9"/>
        <color theme="1"/>
        <rFont val="Calibri"/>
        <family val="2"/>
        <charset val="238"/>
        <scheme val="minor"/>
      </rPr>
      <t>U překladů</t>
    </r>
    <r>
      <rPr>
        <sz val="9"/>
        <color theme="1"/>
        <rFont val="Calibri"/>
        <family val="2"/>
        <charset val="238"/>
        <scheme val="minor"/>
      </rPr>
      <t xml:space="preserve"> uveďte podíl zahraničních zdrojů na financování projektů, přislíbených či požadovaných</t>
    </r>
  </si>
  <si>
    <t xml:space="preserve">   Název instituce</t>
  </si>
  <si>
    <t>Částka</t>
  </si>
  <si>
    <r>
      <t xml:space="preserve">Zařazení publikace </t>
    </r>
    <r>
      <rPr>
        <i/>
        <u/>
        <sz val="10"/>
        <color theme="1"/>
        <rFont val="Calibri"/>
        <family val="2"/>
        <charset val="238"/>
        <scheme val="minor"/>
      </rPr>
      <t>(pro potřeby propočtu předpokl. prodeje)</t>
    </r>
    <r>
      <rPr>
        <b/>
        <u/>
        <sz val="10"/>
        <color theme="1"/>
        <rFont val="Calibri"/>
        <family val="2"/>
        <charset val="238"/>
        <scheme val="minor"/>
      </rPr>
      <t xml:space="preserve"> ;     </t>
    </r>
    <r>
      <rPr>
        <b/>
        <u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2"/>
        <color theme="1"/>
        <rFont val="Calibri"/>
        <family val="2"/>
        <charset val="238"/>
        <scheme val="minor"/>
      </rPr>
      <t xml:space="preserve">označte číslicí    1 </t>
    </r>
    <r>
      <rPr>
        <b/>
        <sz val="12"/>
        <color theme="1"/>
        <rFont val="Calibri"/>
        <family val="2"/>
        <charset val="238"/>
        <scheme val="minor"/>
      </rPr>
      <t>: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   </t>
    </r>
  </si>
  <si>
    <r>
      <t xml:space="preserve">Hrazeno 
</t>
    </r>
    <r>
      <rPr>
        <b/>
        <u/>
        <sz val="8"/>
        <rFont val="Times New Roman"/>
        <family val="1"/>
        <charset val="238"/>
      </rPr>
      <t>z dotace
po dobu trvání projektu</t>
    </r>
  </si>
  <si>
    <t>ad 2/  (autorský honorář, honorář za překlad, ilustraci, licence, redakční zpracování, práce editora, obálka, tisk a výroba apod.)
Uvedení neúplných údajů uvedených v seznamu dokladů, které musí obsahovat náležitosti stanovené zákonem č. 563/1991 Sb. o účetnictví, v platném znění, je důvodem k přepracování vyúčtování (např. číslo dokladu dle účetní evidence, datum úhrady dle výpisu bank. spojení apod.)</t>
  </si>
  <si>
    <t>70 % celkových nákladů</t>
  </si>
  <si>
    <t xml:space="preserve">ISBN :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</si>
</sst>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Kč&quot;"/>
    <numFmt numFmtId="165" formatCode="#,##0\ &quot;Kč&quot;"/>
    <numFmt numFmtId="166" formatCode="0.0%"/>
    <numFmt numFmtId="167" formatCode="#,##0.0\ &quot;Kč&quot;"/>
  </numFmts>
  <fonts count="6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6" tint="0.79998168889431442"/>
      <name val="Calibri"/>
      <family val="2"/>
      <charset val="238"/>
      <scheme val="minor"/>
    </font>
    <font>
      <i/>
      <sz val="8"/>
      <color theme="6" tint="0.79998168889431442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Arial CE"/>
      <charset val="238"/>
    </font>
    <font>
      <sz val="9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vertAlign val="superscript"/>
      <sz val="9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rgb="FFEFF2DE"/>
      <name val="Times New Roman"/>
      <family val="1"/>
      <charset val="238"/>
    </font>
    <font>
      <b/>
      <sz val="10"/>
      <color rgb="FFEFF2DE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i/>
      <vertAlign val="superscript"/>
      <sz val="9"/>
      <name val="Times New Roman"/>
      <family val="1"/>
      <charset val="238"/>
    </font>
    <font>
      <b/>
      <i/>
      <sz val="10"/>
      <color rgb="FF0000FF"/>
      <name val="Times New Roman"/>
      <family val="1"/>
      <charset val="238"/>
    </font>
    <font>
      <sz val="10"/>
      <color rgb="FF0000FF"/>
      <name val="Times New Roman"/>
      <family val="1"/>
      <charset val="238"/>
    </font>
    <font>
      <i/>
      <sz val="10"/>
      <color rgb="FF0000FF"/>
      <name val="Times New Roman"/>
      <family val="1"/>
      <charset val="238"/>
    </font>
    <font>
      <b/>
      <u/>
      <sz val="8"/>
      <color rgb="FF0000FF"/>
      <name val="Times New Roman"/>
      <family val="1"/>
      <charset val="238"/>
    </font>
    <font>
      <i/>
      <u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0"/>
      <name val="Times New Roman"/>
      <family val="1"/>
      <charset val="238"/>
    </font>
    <font>
      <i/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</font>
    <font>
      <b/>
      <u/>
      <sz val="9"/>
      <name val="Times New Roman"/>
      <family val="1"/>
      <charset val="238"/>
    </font>
    <font>
      <b/>
      <u/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u/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F2DE"/>
        <bgColor indexed="64"/>
      </patternFill>
    </fill>
    <fill>
      <patternFill patternType="solid">
        <fgColor rgb="FFFCF09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117">
    <xf numFmtId="0" fontId="0" fillId="0" borderId="0"/>
    <xf numFmtId="0" fontId="39" fillId="0" borderId="0" applyNumberForma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8" fillId="0" borderId="0"/>
    <xf numFmtId="0" fontId="5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7">
    <xf numFmtId="0" fontId="0" fillId="0" borderId="0" xfId="0"/>
    <xf numFmtId="0" fontId="0" fillId="0" borderId="0" xfId="0" applyFont="1"/>
    <xf numFmtId="0" fontId="10" fillId="0" borderId="0" xfId="0" applyFont="1"/>
    <xf numFmtId="0" fontId="1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29" fillId="0" borderId="0" xfId="0" applyNumberFormat="1" applyFont="1" applyProtection="1"/>
    <xf numFmtId="49" fontId="37" fillId="0" borderId="0" xfId="0" applyNumberFormat="1" applyFont="1" applyProtection="1"/>
    <xf numFmtId="49" fontId="28" fillId="0" borderId="0" xfId="0" applyNumberFormat="1" applyFont="1" applyProtection="1"/>
    <xf numFmtId="49" fontId="44" fillId="0" borderId="0" xfId="0" applyNumberFormat="1" applyFont="1" applyProtection="1"/>
    <xf numFmtId="49" fontId="45" fillId="0" borderId="0" xfId="0" applyNumberFormat="1" applyFont="1" applyProtection="1"/>
    <xf numFmtId="49" fontId="29" fillId="0" borderId="0" xfId="0" applyNumberFormat="1" applyFont="1" applyFill="1" applyProtection="1"/>
    <xf numFmtId="3" fontId="28" fillId="3" borderId="4" xfId="0" applyNumberFormat="1" applyFont="1" applyFill="1" applyBorder="1" applyProtection="1"/>
    <xf numFmtId="0" fontId="18" fillId="3" borderId="0" xfId="0" applyFont="1" applyFill="1" applyBorder="1" applyAlignment="1" applyProtection="1"/>
    <xf numFmtId="3" fontId="16" fillId="3" borderId="41" xfId="0" applyNumberFormat="1" applyFont="1" applyFill="1" applyBorder="1" applyAlignment="1" applyProtection="1"/>
    <xf numFmtId="0" fontId="0" fillId="0" borderId="0" xfId="0" applyFont="1" applyProtection="1"/>
    <xf numFmtId="0" fontId="15" fillId="0" borderId="0" xfId="0" applyFont="1" applyProtection="1"/>
    <xf numFmtId="0" fontId="29" fillId="0" borderId="0" xfId="0" applyFont="1" applyProtection="1"/>
    <xf numFmtId="0" fontId="29" fillId="0" borderId="0" xfId="0" applyFont="1" applyBorder="1" applyAlignment="1" applyProtection="1">
      <alignment horizontal="left"/>
    </xf>
    <xf numFmtId="0" fontId="31" fillId="0" borderId="0" xfId="0" applyFont="1" applyBorder="1" applyAlignment="1" applyProtection="1">
      <alignment horizontal="center"/>
    </xf>
    <xf numFmtId="0" fontId="31" fillId="0" borderId="0" xfId="0" applyFont="1" applyBorder="1" applyAlignment="1" applyProtection="1">
      <alignment horizontal="left"/>
    </xf>
    <xf numFmtId="49" fontId="12" fillId="0" borderId="6" xfId="0" applyNumberFormat="1" applyFont="1" applyBorder="1" applyAlignment="1" applyProtection="1">
      <protection locked="0"/>
    </xf>
    <xf numFmtId="3" fontId="29" fillId="3" borderId="32" xfId="0" applyNumberFormat="1" applyFont="1" applyFill="1" applyBorder="1" applyProtection="1"/>
    <xf numFmtId="3" fontId="28" fillId="7" borderId="10" xfId="0" applyNumberFormat="1" applyFont="1" applyFill="1" applyBorder="1" applyProtection="1"/>
    <xf numFmtId="49" fontId="29" fillId="7" borderId="10" xfId="0" applyNumberFormat="1" applyFont="1" applyFill="1" applyBorder="1" applyProtection="1"/>
    <xf numFmtId="0" fontId="11" fillId="2" borderId="29" xfId="0" applyFont="1" applyFill="1" applyBorder="1" applyProtection="1"/>
    <xf numFmtId="0" fontId="11" fillId="2" borderId="7" xfId="0" applyFont="1" applyFill="1" applyBorder="1" applyAlignment="1" applyProtection="1">
      <alignment horizontal="center"/>
    </xf>
    <xf numFmtId="0" fontId="11" fillId="2" borderId="8" xfId="0" applyFont="1" applyFill="1" applyBorder="1" applyProtection="1"/>
    <xf numFmtId="0" fontId="11" fillId="2" borderId="35" xfId="0" applyFont="1" applyFill="1" applyBorder="1" applyProtection="1"/>
    <xf numFmtId="3" fontId="28" fillId="3" borderId="34" xfId="0" applyNumberFormat="1" applyFont="1" applyFill="1" applyBorder="1" applyProtection="1"/>
    <xf numFmtId="0" fontId="0" fillId="2" borderId="0" xfId="0" applyFill="1" applyProtection="1"/>
    <xf numFmtId="0" fontId="12" fillId="2" borderId="3" xfId="0" applyFont="1" applyFill="1" applyBorder="1" applyProtection="1"/>
    <xf numFmtId="0" fontId="12" fillId="2" borderId="0" xfId="0" applyFont="1" applyFill="1" applyBorder="1" applyProtection="1"/>
    <xf numFmtId="0" fontId="12" fillId="2" borderId="20" xfId="0" applyFont="1" applyFill="1" applyBorder="1" applyAlignment="1" applyProtection="1"/>
    <xf numFmtId="0" fontId="10" fillId="2" borderId="19" xfId="0" applyFont="1" applyFill="1" applyBorder="1" applyAlignment="1" applyProtection="1"/>
    <xf numFmtId="0" fontId="29" fillId="2" borderId="0" xfId="0" applyFont="1" applyFill="1" applyBorder="1" applyAlignment="1" applyProtection="1">
      <alignment horizontal="left"/>
    </xf>
    <xf numFmtId="49" fontId="10" fillId="2" borderId="0" xfId="0" applyNumberFormat="1" applyFont="1" applyFill="1" applyBorder="1" applyAlignment="1" applyProtection="1">
      <alignment wrapText="1"/>
    </xf>
    <xf numFmtId="0" fontId="0" fillId="3" borderId="0" xfId="0" applyFill="1" applyBorder="1" applyAlignment="1" applyProtection="1"/>
    <xf numFmtId="0" fontId="12" fillId="0" borderId="6" xfId="0" applyFont="1" applyBorder="1" applyAlignment="1" applyProtection="1">
      <alignment horizontal="center"/>
      <protection locked="0"/>
    </xf>
    <xf numFmtId="0" fontId="12" fillId="0" borderId="11" xfId="0" applyFont="1" applyBorder="1" applyAlignment="1" applyProtection="1">
      <alignment horizontal="center"/>
      <protection locked="0"/>
    </xf>
    <xf numFmtId="49" fontId="12" fillId="0" borderId="6" xfId="0" applyNumberFormat="1" applyFont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wrapText="1"/>
    </xf>
    <xf numFmtId="0" fontId="12" fillId="2" borderId="20" xfId="0" applyFont="1" applyFill="1" applyBorder="1" applyAlignment="1" applyProtection="1">
      <alignment horizontal="center"/>
    </xf>
    <xf numFmtId="0" fontId="0" fillId="3" borderId="0" xfId="0" applyFont="1" applyFill="1" applyProtection="1"/>
    <xf numFmtId="49" fontId="12" fillId="2" borderId="0" xfId="0" applyNumberFormat="1" applyFont="1" applyFill="1" applyBorder="1" applyAlignment="1" applyProtection="1"/>
    <xf numFmtId="0" fontId="29" fillId="2" borderId="0" xfId="0" applyFont="1" applyFill="1" applyBorder="1" applyProtection="1"/>
    <xf numFmtId="0" fontId="31" fillId="2" borderId="0" xfId="0" applyFont="1" applyFill="1" applyProtection="1"/>
    <xf numFmtId="0" fontId="0" fillId="2" borderId="28" xfId="0" applyFill="1" applyBorder="1" applyAlignment="1" applyProtection="1"/>
    <xf numFmtId="0" fontId="12" fillId="2" borderId="29" xfId="0" applyFont="1" applyFill="1" applyBorder="1" applyProtection="1"/>
    <xf numFmtId="49" fontId="37" fillId="5" borderId="0" xfId="0" applyNumberFormat="1" applyFont="1" applyFill="1" applyBorder="1" applyProtection="1"/>
    <xf numFmtId="49" fontId="46" fillId="5" borderId="0" xfId="0" applyNumberFormat="1" applyFont="1" applyFill="1" applyBorder="1" applyProtection="1"/>
    <xf numFmtId="3" fontId="46" fillId="5" borderId="0" xfId="0" applyNumberFormat="1" applyFont="1" applyFill="1" applyBorder="1" applyProtection="1"/>
    <xf numFmtId="3" fontId="47" fillId="5" borderId="0" xfId="0" applyNumberFormat="1" applyFont="1" applyFill="1" applyBorder="1" applyProtection="1"/>
    <xf numFmtId="49" fontId="28" fillId="3" borderId="14" xfId="0" applyNumberFormat="1" applyFont="1" applyFill="1" applyBorder="1" applyProtection="1"/>
    <xf numFmtId="49" fontId="29" fillId="3" borderId="14" xfId="0" applyNumberFormat="1" applyFont="1" applyFill="1" applyBorder="1" applyProtection="1"/>
    <xf numFmtId="49" fontId="29" fillId="3" borderId="12" xfId="0" applyNumberFormat="1" applyFont="1" applyFill="1" applyBorder="1" applyProtection="1"/>
    <xf numFmtId="49" fontId="29" fillId="3" borderId="7" xfId="0" applyNumberFormat="1" applyFont="1" applyFill="1" applyBorder="1" applyProtection="1"/>
    <xf numFmtId="49" fontId="29" fillId="3" borderId="8" xfId="0" applyNumberFormat="1" applyFont="1" applyFill="1" applyBorder="1" applyProtection="1"/>
    <xf numFmtId="49" fontId="29" fillId="3" borderId="9" xfId="0" applyNumberFormat="1" applyFont="1" applyFill="1" applyBorder="1" applyProtection="1"/>
    <xf numFmtId="49" fontId="29" fillId="3" borderId="10" xfId="0" applyNumberFormat="1" applyFont="1" applyFill="1" applyBorder="1" applyProtection="1"/>
    <xf numFmtId="3" fontId="28" fillId="3" borderId="5" xfId="0" applyNumberFormat="1" applyFont="1" applyFill="1" applyBorder="1" applyProtection="1"/>
    <xf numFmtId="3" fontId="29" fillId="3" borderId="36" xfId="0" applyNumberFormat="1" applyFont="1" applyFill="1" applyBorder="1" applyProtection="1"/>
    <xf numFmtId="0" fontId="29" fillId="2" borderId="0" xfId="0" applyFont="1" applyFill="1" applyProtection="1"/>
    <xf numFmtId="0" fontId="31" fillId="2" borderId="0" xfId="0" applyFont="1" applyFill="1" applyAlignment="1" applyProtection="1">
      <alignment horizontal="left"/>
    </xf>
    <xf numFmtId="0" fontId="30" fillId="2" borderId="0" xfId="0" applyFont="1" applyFill="1" applyAlignment="1" applyProtection="1">
      <alignment horizontal="left"/>
    </xf>
    <xf numFmtId="3" fontId="29" fillId="0" borderId="14" xfId="0" applyNumberFormat="1" applyFont="1" applyFill="1" applyBorder="1" applyProtection="1">
      <protection locked="0"/>
    </xf>
    <xf numFmtId="3" fontId="29" fillId="0" borderId="8" xfId="0" applyNumberFormat="1" applyFont="1" applyFill="1" applyBorder="1" applyProtection="1">
      <protection locked="0"/>
    </xf>
    <xf numFmtId="49" fontId="29" fillId="0" borderId="32" xfId="0" applyNumberFormat="1" applyFont="1" applyFill="1" applyBorder="1" applyProtection="1">
      <protection locked="0"/>
    </xf>
    <xf numFmtId="49" fontId="29" fillId="0" borderId="6" xfId="0" applyNumberFormat="1" applyFont="1" applyFill="1" applyBorder="1" applyProtection="1">
      <protection locked="0"/>
    </xf>
    <xf numFmtId="49" fontId="29" fillId="0" borderId="11" xfId="0" applyNumberFormat="1" applyFont="1" applyFill="1" applyBorder="1" applyProtection="1">
      <protection locked="0"/>
    </xf>
    <xf numFmtId="3" fontId="29" fillId="0" borderId="6" xfId="0" applyNumberFormat="1" applyFont="1" applyFill="1" applyBorder="1" applyProtection="1">
      <protection locked="0"/>
    </xf>
    <xf numFmtId="3" fontId="28" fillId="3" borderId="29" xfId="0" applyNumberFormat="1" applyFont="1" applyFill="1" applyBorder="1" applyProtection="1"/>
    <xf numFmtId="3" fontId="28" fillId="3" borderId="16" xfId="0" applyNumberFormat="1" applyFont="1" applyFill="1" applyBorder="1" applyProtection="1"/>
    <xf numFmtId="3" fontId="28" fillId="0" borderId="6" xfId="0" applyNumberFormat="1" applyFont="1" applyFill="1" applyBorder="1" applyProtection="1">
      <protection locked="0"/>
    </xf>
    <xf numFmtId="3" fontId="29" fillId="0" borderId="11" xfId="0" applyNumberFormat="1" applyFont="1" applyFill="1" applyBorder="1" applyProtection="1">
      <protection locked="0"/>
    </xf>
    <xf numFmtId="49" fontId="54" fillId="5" borderId="0" xfId="0" applyNumberFormat="1" applyFont="1" applyFill="1" applyBorder="1" applyProtection="1"/>
    <xf numFmtId="3" fontId="29" fillId="3" borderId="10" xfId="0" applyNumberFormat="1" applyFont="1" applyFill="1" applyBorder="1" applyProtection="1"/>
    <xf numFmtId="3" fontId="53" fillId="0" borderId="39" xfId="0" applyNumberFormat="1" applyFont="1" applyFill="1" applyBorder="1" applyProtection="1"/>
    <xf numFmtId="3" fontId="53" fillId="0" borderId="35" xfId="0" applyNumberFormat="1" applyFont="1" applyFill="1" applyBorder="1" applyProtection="1"/>
    <xf numFmtId="3" fontId="53" fillId="0" borderId="11" xfId="0" applyNumberFormat="1" applyFont="1" applyFill="1" applyBorder="1" applyProtection="1"/>
    <xf numFmtId="3" fontId="53" fillId="0" borderId="7" xfId="0" applyNumberFormat="1" applyFont="1" applyFill="1" applyBorder="1" applyProtection="1"/>
    <xf numFmtId="49" fontId="45" fillId="6" borderId="6" xfId="0" applyNumberFormat="1" applyFont="1" applyFill="1" applyBorder="1" applyAlignment="1" applyProtection="1">
      <alignment wrapText="1"/>
    </xf>
    <xf numFmtId="49" fontId="49" fillId="6" borderId="6" xfId="0" applyNumberFormat="1" applyFont="1" applyFill="1" applyBorder="1" applyAlignment="1" applyProtection="1">
      <alignment wrapText="1"/>
    </xf>
    <xf numFmtId="49" fontId="49" fillId="6" borderId="11" xfId="0" applyNumberFormat="1" applyFont="1" applyFill="1" applyBorder="1" applyAlignment="1" applyProtection="1">
      <alignment wrapText="1"/>
    </xf>
    <xf numFmtId="49" fontId="52" fillId="6" borderId="11" xfId="0" applyNumberFormat="1" applyFont="1" applyFill="1" applyBorder="1" applyProtection="1"/>
    <xf numFmtId="49" fontId="53" fillId="6" borderId="11" xfId="0" applyNumberFormat="1" applyFont="1" applyFill="1" applyBorder="1" applyProtection="1"/>
    <xf numFmtId="49" fontId="53" fillId="6" borderId="6" xfId="0" applyNumberFormat="1" applyFont="1" applyFill="1" applyBorder="1" applyProtection="1"/>
    <xf numFmtId="49" fontId="51" fillId="6" borderId="14" xfId="0" applyNumberFormat="1" applyFont="1" applyFill="1" applyBorder="1" applyProtection="1"/>
    <xf numFmtId="49" fontId="44" fillId="6" borderId="0" xfId="0" applyNumberFormat="1" applyFont="1" applyFill="1" applyProtection="1"/>
    <xf numFmtId="49" fontId="53" fillId="6" borderId="14" xfId="0" applyNumberFormat="1" applyFont="1" applyFill="1" applyBorder="1" applyProtection="1"/>
    <xf numFmtId="3" fontId="53" fillId="6" borderId="14" xfId="0" applyNumberFormat="1" applyFont="1" applyFill="1" applyBorder="1" applyProtection="1"/>
    <xf numFmtId="3" fontId="53" fillId="6" borderId="13" xfId="0" applyNumberFormat="1" applyFont="1" applyFill="1" applyBorder="1" applyProtection="1"/>
    <xf numFmtId="49" fontId="52" fillId="6" borderId="37" xfId="0" applyNumberFormat="1" applyFont="1" applyFill="1" applyBorder="1" applyProtection="1"/>
    <xf numFmtId="49" fontId="52" fillId="6" borderId="38" xfId="0" applyNumberFormat="1" applyFont="1" applyFill="1" applyBorder="1" applyProtection="1"/>
    <xf numFmtId="49" fontId="53" fillId="6" borderId="38" xfId="0" applyNumberFormat="1" applyFont="1" applyFill="1" applyBorder="1" applyProtection="1"/>
    <xf numFmtId="3" fontId="51" fillId="6" borderId="33" xfId="0" applyNumberFormat="1" applyFont="1" applyFill="1" applyBorder="1" applyProtection="1"/>
    <xf numFmtId="49" fontId="29" fillId="3" borderId="0" xfId="0" applyNumberFormat="1" applyFont="1" applyFill="1" applyProtection="1"/>
    <xf numFmtId="49" fontId="37" fillId="3" borderId="0" xfId="0" applyNumberFormat="1" applyFont="1" applyFill="1" applyProtection="1"/>
    <xf numFmtId="49" fontId="28" fillId="3" borderId="0" xfId="0" applyNumberFormat="1" applyFont="1" applyFill="1" applyProtection="1"/>
    <xf numFmtId="49" fontId="44" fillId="3" borderId="0" xfId="0" applyNumberFormat="1" applyFont="1" applyFill="1" applyProtection="1"/>
    <xf numFmtId="49" fontId="29" fillId="3" borderId="28" xfId="0" applyNumberFormat="1" applyFont="1" applyFill="1" applyBorder="1" applyProtection="1"/>
    <xf numFmtId="49" fontId="44" fillId="3" borderId="28" xfId="0" applyNumberFormat="1" applyFont="1" applyFill="1" applyBorder="1" applyProtection="1"/>
    <xf numFmtId="49" fontId="44" fillId="3" borderId="0" xfId="0" applyNumberFormat="1" applyFont="1" applyFill="1" applyBorder="1" applyProtection="1"/>
    <xf numFmtId="49" fontId="29" fillId="3" borderId="0" xfId="0" applyNumberFormat="1" applyFont="1" applyFill="1" applyBorder="1" applyProtection="1"/>
    <xf numFmtId="49" fontId="31" fillId="2" borderId="8" xfId="0" applyNumberFormat="1" applyFont="1" applyFill="1" applyBorder="1" applyProtection="1"/>
    <xf numFmtId="49" fontId="31" fillId="2" borderId="26" xfId="0" applyNumberFormat="1" applyFont="1" applyFill="1" applyBorder="1" applyProtection="1"/>
    <xf numFmtId="49" fontId="29" fillId="2" borderId="0" xfId="0" applyNumberFormat="1" applyFont="1" applyFill="1" applyProtection="1"/>
    <xf numFmtId="14" fontId="29" fillId="0" borderId="32" xfId="0" applyNumberFormat="1" applyFont="1" applyFill="1" applyBorder="1" applyProtection="1">
      <protection locked="0"/>
    </xf>
    <xf numFmtId="14" fontId="29" fillId="0" borderId="6" xfId="0" applyNumberFormat="1" applyFont="1" applyFill="1" applyBorder="1" applyProtection="1">
      <protection locked="0"/>
    </xf>
    <xf numFmtId="14" fontId="29" fillId="0" borderId="11" xfId="0" applyNumberFormat="1" applyFont="1" applyFill="1" applyBorder="1" applyProtection="1">
      <protection locked="0"/>
    </xf>
    <xf numFmtId="49" fontId="41" fillId="2" borderId="8" xfId="0" applyNumberFormat="1" applyFont="1" applyFill="1" applyBorder="1" applyProtection="1"/>
    <xf numFmtId="49" fontId="29" fillId="3" borderId="14" xfId="0" applyNumberFormat="1" applyFont="1" applyFill="1" applyBorder="1" applyAlignment="1" applyProtection="1"/>
    <xf numFmtId="3" fontId="29" fillId="3" borderId="6" xfId="0" applyNumberFormat="1" applyFont="1" applyFill="1" applyBorder="1" applyProtection="1"/>
    <xf numFmtId="3" fontId="0" fillId="3" borderId="40" xfId="0" applyNumberFormat="1" applyFill="1" applyBorder="1" applyAlignment="1" applyProtection="1"/>
    <xf numFmtId="3" fontId="28" fillId="3" borderId="6" xfId="0" applyNumberFormat="1" applyFont="1" applyFill="1" applyBorder="1" applyProtection="1"/>
    <xf numFmtId="3" fontId="29" fillId="2" borderId="6" xfId="0" applyNumberFormat="1" applyFont="1" applyFill="1" applyBorder="1" applyProtection="1">
      <protection locked="0"/>
    </xf>
    <xf numFmtId="3" fontId="29" fillId="2" borderId="11" xfId="0" applyNumberFormat="1" applyFont="1" applyFill="1" applyBorder="1" applyProtection="1">
      <protection locked="0"/>
    </xf>
    <xf numFmtId="3" fontId="29" fillId="2" borderId="9" xfId="0" applyNumberFormat="1" applyFont="1" applyFill="1" applyBorder="1" applyProtection="1">
      <protection locked="0"/>
    </xf>
    <xf numFmtId="3" fontId="29" fillId="2" borderId="32" xfId="0" applyNumberFormat="1" applyFont="1" applyFill="1" applyBorder="1" applyProtection="1">
      <protection locked="0"/>
    </xf>
    <xf numFmtId="49" fontId="29" fillId="0" borderId="9" xfId="0" applyNumberFormat="1" applyFont="1" applyFill="1" applyBorder="1" applyProtection="1">
      <protection locked="0"/>
    </xf>
    <xf numFmtId="3" fontId="29" fillId="4" borderId="32" xfId="0" applyNumberFormat="1" applyFont="1" applyFill="1" applyBorder="1" applyProtection="1">
      <protection locked="0"/>
    </xf>
    <xf numFmtId="3" fontId="29" fillId="4" borderId="11" xfId="0" applyNumberFormat="1" applyFont="1" applyFill="1" applyBorder="1" applyProtection="1">
      <protection locked="0"/>
    </xf>
    <xf numFmtId="3" fontId="0" fillId="3" borderId="40" xfId="0" applyNumberFormat="1" applyFont="1" applyFill="1" applyBorder="1" applyAlignment="1" applyProtection="1"/>
    <xf numFmtId="49" fontId="29" fillId="7" borderId="7" xfId="0" applyNumberFormat="1" applyFont="1" applyFill="1" applyBorder="1" applyProtection="1"/>
    <xf numFmtId="49" fontId="29" fillId="7" borderId="8" xfId="0" applyNumberFormat="1" applyFont="1" applyFill="1" applyBorder="1" applyProtection="1"/>
    <xf numFmtId="3" fontId="29" fillId="7" borderId="8" xfId="0" applyNumberFormat="1" applyFont="1" applyFill="1" applyBorder="1" applyProtection="1"/>
    <xf numFmtId="3" fontId="28" fillId="7" borderId="13" xfId="0" applyNumberFormat="1" applyFont="1" applyFill="1" applyBorder="1" applyProtection="1"/>
    <xf numFmtId="49" fontId="29" fillId="7" borderId="28" xfId="0" applyNumberFormat="1" applyFont="1" applyFill="1" applyBorder="1" applyProtection="1"/>
    <xf numFmtId="49" fontId="29" fillId="7" borderId="0" xfId="0" applyNumberFormat="1" applyFont="1" applyFill="1" applyBorder="1" applyProtection="1"/>
    <xf numFmtId="3" fontId="29" fillId="7" borderId="10" xfId="0" applyNumberFormat="1" applyFont="1" applyFill="1" applyBorder="1" applyProtection="1"/>
    <xf numFmtId="3" fontId="29" fillId="7" borderId="13" xfId="0" applyNumberFormat="1" applyFont="1" applyFill="1" applyBorder="1" applyProtection="1"/>
    <xf numFmtId="3" fontId="29" fillId="7" borderId="14" xfId="0" applyNumberFormat="1" applyFont="1" applyFill="1" applyBorder="1" applyProtection="1"/>
    <xf numFmtId="49" fontId="29" fillId="7" borderId="12" xfId="0" applyNumberFormat="1" applyFont="1" applyFill="1" applyBorder="1" applyProtection="1"/>
    <xf numFmtId="49" fontId="29" fillId="7" borderId="14" xfId="0" applyNumberFormat="1" applyFont="1" applyFill="1" applyBorder="1" applyProtection="1"/>
    <xf numFmtId="49" fontId="29" fillId="7" borderId="0" xfId="0" applyNumberFormat="1" applyFont="1" applyFill="1" applyProtection="1"/>
    <xf numFmtId="49" fontId="29" fillId="0" borderId="35" xfId="0" applyNumberFormat="1" applyFont="1" applyFill="1" applyBorder="1" applyProtection="1">
      <protection locked="0"/>
    </xf>
    <xf numFmtId="0" fontId="35" fillId="2" borderId="3" xfId="0" applyFont="1" applyFill="1" applyBorder="1" applyAlignment="1" applyProtection="1">
      <alignment horizontal="left"/>
    </xf>
    <xf numFmtId="3" fontId="51" fillId="6" borderId="31" xfId="0" applyNumberFormat="1" applyFont="1" applyFill="1" applyBorder="1" applyProtection="1"/>
    <xf numFmtId="14" fontId="29" fillId="0" borderId="35" xfId="0" applyNumberFormat="1" applyFont="1" applyFill="1" applyBorder="1" applyProtection="1">
      <protection locked="0"/>
    </xf>
    <xf numFmtId="3" fontId="29" fillId="2" borderId="28" xfId="0" applyNumberFormat="1" applyFont="1" applyFill="1" applyBorder="1" applyProtection="1">
      <protection locked="0"/>
    </xf>
    <xf numFmtId="0" fontId="29" fillId="2" borderId="0" xfId="0" applyFont="1" applyFill="1" applyAlignment="1" applyProtection="1">
      <alignment horizontal="left"/>
    </xf>
    <xf numFmtId="0" fontId="38" fillId="2" borderId="0" xfId="0" applyFont="1" applyFill="1" applyAlignment="1" applyProtection="1">
      <alignment horizontal="left"/>
    </xf>
    <xf numFmtId="49" fontId="11" fillId="2" borderId="4" xfId="0" applyNumberFormat="1" applyFont="1" applyFill="1" applyBorder="1" applyAlignment="1" applyProtection="1">
      <alignment wrapText="1"/>
    </xf>
    <xf numFmtId="49" fontId="28" fillId="2" borderId="11" xfId="0" applyNumberFormat="1" applyFont="1" applyFill="1" applyBorder="1" applyAlignment="1" applyProtection="1">
      <alignment vertical="center" wrapText="1"/>
    </xf>
    <xf numFmtId="49" fontId="41" fillId="2" borderId="11" xfId="0" applyNumberFormat="1" applyFont="1" applyFill="1" applyBorder="1" applyAlignment="1" applyProtection="1">
      <alignment vertical="center" wrapText="1"/>
    </xf>
    <xf numFmtId="49" fontId="41" fillId="2" borderId="11" xfId="0" applyNumberFormat="1" applyFont="1" applyFill="1" applyBorder="1" applyAlignment="1" applyProtection="1">
      <alignment vertical="center"/>
    </xf>
    <xf numFmtId="49" fontId="41" fillId="2" borderId="11" xfId="0" applyNumberFormat="1" applyFont="1" applyFill="1" applyBorder="1" applyAlignment="1" applyProtection="1">
      <alignment horizontal="center" vertical="center" wrapText="1"/>
    </xf>
    <xf numFmtId="49" fontId="40" fillId="2" borderId="11" xfId="0" applyNumberFormat="1" applyFont="1" applyFill="1" applyBorder="1" applyAlignment="1" applyProtection="1">
      <alignment horizontal="center" vertical="center" wrapText="1"/>
    </xf>
    <xf numFmtId="49" fontId="49" fillId="6" borderId="6" xfId="0" applyNumberFormat="1" applyFont="1" applyFill="1" applyBorder="1" applyAlignment="1" applyProtection="1">
      <alignment vertical="center" wrapText="1"/>
    </xf>
    <xf numFmtId="49" fontId="49" fillId="6" borderId="6" xfId="0" applyNumberFormat="1" applyFont="1" applyFill="1" applyBorder="1" applyAlignment="1" applyProtection="1">
      <alignment vertical="center"/>
    </xf>
    <xf numFmtId="49" fontId="49" fillId="6" borderId="11" xfId="0" applyNumberFormat="1" applyFont="1" applyFill="1" applyBorder="1" applyAlignment="1" applyProtection="1">
      <alignment horizontal="center" vertical="center" wrapText="1"/>
    </xf>
    <xf numFmtId="49" fontId="48" fillId="6" borderId="6" xfId="0" applyNumberFormat="1" applyFont="1" applyFill="1" applyBorder="1" applyAlignment="1" applyProtection="1">
      <alignment horizontal="center" vertical="center" wrapText="1"/>
    </xf>
    <xf numFmtId="0" fontId="14" fillId="8" borderId="3" xfId="0" applyFont="1" applyFill="1" applyBorder="1" applyAlignment="1" applyProtection="1"/>
    <xf numFmtId="0" fontId="14" fillId="8" borderId="0" xfId="0" applyFont="1" applyFill="1" applyBorder="1" applyAlignment="1" applyProtection="1"/>
    <xf numFmtId="0" fontId="11" fillId="2" borderId="0" xfId="0" applyFont="1" applyFill="1" applyBorder="1" applyProtection="1"/>
    <xf numFmtId="0" fontId="15" fillId="2" borderId="3" xfId="0" applyFont="1" applyFill="1" applyBorder="1" applyProtection="1"/>
    <xf numFmtId="0" fontId="11" fillId="2" borderId="3" xfId="0" applyFont="1" applyFill="1" applyBorder="1" applyProtection="1"/>
    <xf numFmtId="0" fontId="0" fillId="2" borderId="3" xfId="0" applyFill="1" applyBorder="1" applyProtection="1"/>
    <xf numFmtId="0" fontId="11" fillId="2" borderId="18" xfId="0" applyFont="1" applyFill="1" applyBorder="1" applyProtection="1"/>
    <xf numFmtId="0" fontId="11" fillId="2" borderId="10" xfId="0" applyFont="1" applyFill="1" applyBorder="1" applyProtection="1"/>
    <xf numFmtId="3" fontId="12" fillId="0" borderId="6" xfId="982" applyNumberFormat="1" applyFont="1" applyBorder="1" applyAlignment="1" applyProtection="1">
      <protection locked="0"/>
    </xf>
    <xf numFmtId="3" fontId="12" fillId="0" borderId="6" xfId="982" applyNumberFormat="1" applyFont="1" applyFill="1" applyBorder="1" applyProtection="1">
      <protection locked="0"/>
    </xf>
    <xf numFmtId="3" fontId="12" fillId="0" borderId="32" xfId="982" applyNumberFormat="1" applyFont="1" applyBorder="1" applyAlignment="1" applyProtection="1">
      <protection locked="0"/>
    </xf>
    <xf numFmtId="3" fontId="12" fillId="0" borderId="32" xfId="982" applyNumberFormat="1" applyFont="1" applyFill="1" applyBorder="1" applyProtection="1">
      <protection locked="0"/>
    </xf>
    <xf numFmtId="0" fontId="2" fillId="3" borderId="0" xfId="982" applyFill="1" applyBorder="1" applyAlignment="1" applyProtection="1"/>
    <xf numFmtId="0" fontId="2" fillId="3" borderId="0" xfId="982" applyFill="1" applyProtection="1"/>
    <xf numFmtId="0" fontId="2" fillId="0" borderId="0" xfId="982" applyProtection="1"/>
    <xf numFmtId="0" fontId="15" fillId="0" borderId="0" xfId="982" applyFont="1" applyProtection="1"/>
    <xf numFmtId="0" fontId="16" fillId="0" borderId="43" xfId="982" applyFont="1" applyFill="1" applyBorder="1" applyAlignment="1" applyProtection="1">
      <alignment horizontal="center"/>
      <protection locked="0"/>
    </xf>
    <xf numFmtId="0" fontId="10" fillId="0" borderId="43" xfId="982" applyFont="1" applyFill="1" applyBorder="1" applyAlignment="1" applyProtection="1">
      <alignment horizontal="center"/>
      <protection locked="0"/>
    </xf>
    <xf numFmtId="0" fontId="16" fillId="3" borderId="3" xfId="982" applyFont="1" applyFill="1" applyBorder="1" applyAlignment="1" applyProtection="1">
      <alignment wrapText="1"/>
    </xf>
    <xf numFmtId="0" fontId="16" fillId="3" borderId="0" xfId="982" applyFont="1" applyFill="1" applyBorder="1" applyAlignment="1" applyProtection="1">
      <alignment wrapText="1"/>
    </xf>
    <xf numFmtId="9" fontId="12" fillId="0" borderId="6" xfId="0" applyNumberFormat="1" applyFont="1" applyBorder="1" applyAlignment="1" applyProtection="1">
      <protection locked="0"/>
    </xf>
    <xf numFmtId="0" fontId="12" fillId="2" borderId="4" xfId="0" applyFont="1" applyFill="1" applyBorder="1" applyProtection="1"/>
    <xf numFmtId="3" fontId="12" fillId="3" borderId="42" xfId="0" applyNumberFormat="1" applyFont="1" applyFill="1" applyBorder="1" applyAlignment="1" applyProtection="1"/>
    <xf numFmtId="0" fontId="16" fillId="2" borderId="18" xfId="0" applyFont="1" applyFill="1" applyBorder="1" applyAlignment="1" applyProtection="1"/>
    <xf numFmtId="0" fontId="12" fillId="2" borderId="19" xfId="0" applyFont="1" applyFill="1" applyBorder="1" applyProtection="1"/>
    <xf numFmtId="0" fontId="0" fillId="3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3" borderId="0" xfId="982" applyFont="1" applyFill="1" applyBorder="1" applyAlignment="1" applyProtection="1">
      <alignment vertical="center"/>
    </xf>
    <xf numFmtId="164" fontId="12" fillId="2" borderId="0" xfId="0" applyNumberFormat="1" applyFont="1" applyFill="1" applyBorder="1" applyProtection="1"/>
    <xf numFmtId="165" fontId="15" fillId="0" borderId="6" xfId="0" applyNumberFormat="1" applyFont="1" applyBorder="1" applyAlignment="1" applyProtection="1">
      <protection locked="0"/>
    </xf>
    <xf numFmtId="0" fontId="16" fillId="2" borderId="10" xfId="0" applyFont="1" applyFill="1" applyBorder="1" applyAlignment="1" applyProtection="1">
      <alignment horizontal="center"/>
    </xf>
    <xf numFmtId="0" fontId="10" fillId="2" borderId="10" xfId="0" applyFont="1" applyFill="1" applyBorder="1" applyAlignment="1" applyProtection="1">
      <alignment horizontal="center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0" fillId="2" borderId="3" xfId="0" applyFill="1" applyBorder="1" applyAlignment="1" applyProtection="1"/>
    <xf numFmtId="0" fontId="0" fillId="0" borderId="0" xfId="0" applyFill="1" applyProtection="1"/>
    <xf numFmtId="0" fontId="0" fillId="0" borderId="0" xfId="0" applyBorder="1" applyProtection="1"/>
    <xf numFmtId="0" fontId="0" fillId="3" borderId="0" xfId="0" applyFill="1" applyBorder="1" applyProtection="1"/>
    <xf numFmtId="3" fontId="12" fillId="0" borderId="32" xfId="0" applyNumberFormat="1" applyFont="1" applyBorder="1" applyAlignment="1" applyProtection="1">
      <protection locked="0"/>
    </xf>
    <xf numFmtId="0" fontId="15" fillId="3" borderId="0" xfId="0" applyFont="1" applyFill="1" applyProtection="1"/>
    <xf numFmtId="0" fontId="12" fillId="2" borderId="2" xfId="0" applyFont="1" applyFill="1" applyBorder="1" applyAlignment="1" applyProtection="1"/>
    <xf numFmtId="0" fontId="0" fillId="8" borderId="1" xfId="0" applyFont="1" applyFill="1" applyBorder="1" applyAlignment="1" applyProtection="1"/>
    <xf numFmtId="0" fontId="0" fillId="8" borderId="2" xfId="0" applyFill="1" applyBorder="1" applyAlignment="1" applyProtection="1"/>
    <xf numFmtId="0" fontId="16" fillId="8" borderId="0" xfId="0" applyFont="1" applyFill="1" applyBorder="1" applyAlignment="1" applyProtection="1"/>
    <xf numFmtId="0" fontId="0" fillId="3" borderId="2" xfId="0" applyFont="1" applyFill="1" applyBorder="1" applyAlignment="1" applyProtection="1"/>
    <xf numFmtId="0" fontId="0" fillId="3" borderId="16" xfId="0" applyFont="1" applyFill="1" applyBorder="1" applyAlignment="1" applyProtection="1"/>
    <xf numFmtId="0" fontId="34" fillId="3" borderId="1" xfId="0" applyFont="1" applyFill="1" applyBorder="1" applyAlignment="1" applyProtection="1">
      <alignment horizontal="left" vertical="center"/>
    </xf>
    <xf numFmtId="0" fontId="0" fillId="2" borderId="29" xfId="0" applyFill="1" applyBorder="1" applyAlignment="1" applyProtection="1"/>
    <xf numFmtId="0" fontId="14" fillId="2" borderId="28" xfId="0" applyFont="1" applyFill="1" applyBorder="1" applyAlignment="1" applyProtection="1"/>
    <xf numFmtId="0" fontId="12" fillId="9" borderId="4" xfId="0" applyFont="1" applyFill="1" applyBorder="1" applyAlignment="1" applyProtection="1">
      <alignment vertical="center"/>
    </xf>
    <xf numFmtId="0" fontId="0" fillId="3" borderId="2" xfId="0" applyFont="1" applyFill="1" applyBorder="1" applyAlignment="1" applyProtection="1">
      <alignment vertical="center"/>
    </xf>
    <xf numFmtId="0" fontId="18" fillId="2" borderId="29" xfId="0" applyFont="1" applyFill="1" applyBorder="1" applyAlignment="1" applyProtection="1"/>
    <xf numFmtId="49" fontId="15" fillId="2" borderId="27" xfId="0" applyNumberFormat="1" applyFont="1" applyFill="1" applyBorder="1" applyAlignment="1" applyProtection="1"/>
    <xf numFmtId="1" fontId="12" fillId="3" borderId="6" xfId="0" applyNumberFormat="1" applyFont="1" applyFill="1" applyBorder="1" applyProtection="1"/>
    <xf numFmtId="0" fontId="25" fillId="2" borderId="28" xfId="0" applyFont="1" applyFill="1" applyBorder="1" applyAlignment="1" applyProtection="1"/>
    <xf numFmtId="1" fontId="12" fillId="3" borderId="6" xfId="0" applyNumberFormat="1" applyFont="1" applyFill="1" applyBorder="1" applyAlignment="1" applyProtection="1"/>
    <xf numFmtId="1" fontId="12" fillId="2" borderId="0" xfId="0" applyNumberFormat="1" applyFont="1" applyFill="1" applyBorder="1" applyAlignment="1" applyProtection="1"/>
    <xf numFmtId="0" fontId="25" fillId="2" borderId="0" xfId="0" applyFont="1" applyFill="1" applyBorder="1" applyAlignment="1" applyProtection="1"/>
    <xf numFmtId="49" fontId="15" fillId="2" borderId="10" xfId="0" applyNumberFormat="1" applyFont="1" applyFill="1" applyBorder="1" applyAlignment="1" applyProtection="1"/>
    <xf numFmtId="0" fontId="0" fillId="2" borderId="8" xfId="0" applyFill="1" applyBorder="1" applyProtection="1"/>
    <xf numFmtId="3" fontId="16" fillId="3" borderId="6" xfId="0" applyNumberFormat="1" applyFont="1" applyFill="1" applyBorder="1" applyProtection="1"/>
    <xf numFmtId="3" fontId="16" fillId="3" borderId="11" xfId="0" applyNumberFormat="1" applyFont="1" applyFill="1" applyBorder="1" applyProtection="1"/>
    <xf numFmtId="0" fontId="0" fillId="0" borderId="0" xfId="0" applyProtection="1"/>
    <xf numFmtId="0" fontId="0" fillId="2" borderId="4" xfId="0" applyFill="1" applyBorder="1" applyAlignment="1" applyProtection="1"/>
    <xf numFmtId="0" fontId="33" fillId="2" borderId="0" xfId="0" applyFont="1" applyFill="1" applyBorder="1" applyAlignment="1" applyProtection="1">
      <alignment horizontal="center"/>
    </xf>
    <xf numFmtId="0" fontId="0" fillId="2" borderId="4" xfId="0" applyFill="1" applyBorder="1" applyProtection="1"/>
    <xf numFmtId="0" fontId="33" fillId="2" borderId="0" xfId="0" applyFont="1" applyFill="1" applyBorder="1" applyProtection="1"/>
    <xf numFmtId="0" fontId="33" fillId="2" borderId="4" xfId="0" applyFont="1" applyFill="1" applyBorder="1" applyProtection="1"/>
    <xf numFmtId="0" fontId="0" fillId="2" borderId="0" xfId="0" applyFont="1" applyFill="1" applyBorder="1" applyAlignment="1" applyProtection="1"/>
    <xf numFmtId="0" fontId="27" fillId="2" borderId="4" xfId="0" applyFont="1" applyFill="1" applyBorder="1" applyProtection="1"/>
    <xf numFmtId="0" fontId="27" fillId="2" borderId="3" xfId="0" applyFont="1" applyFill="1" applyBorder="1" applyProtection="1"/>
    <xf numFmtId="3" fontId="12" fillId="3" borderId="15" xfId="0" applyNumberFormat="1" applyFont="1" applyFill="1" applyBorder="1" applyAlignment="1" applyProtection="1"/>
    <xf numFmtId="3" fontId="12" fillId="2" borderId="0" xfId="0" applyNumberFormat="1" applyFont="1" applyFill="1" applyBorder="1" applyAlignment="1" applyProtection="1"/>
    <xf numFmtId="3" fontId="12" fillId="2" borderId="4" xfId="0" applyNumberFormat="1" applyFont="1" applyFill="1" applyBorder="1" applyAlignment="1" applyProtection="1"/>
    <xf numFmtId="3" fontId="16" fillId="2" borderId="8" xfId="0" applyNumberFormat="1" applyFont="1" applyFill="1" applyBorder="1" applyAlignment="1" applyProtection="1"/>
    <xf numFmtId="3" fontId="16" fillId="2" borderId="8" xfId="0" applyNumberFormat="1" applyFont="1" applyFill="1" applyBorder="1" applyProtection="1"/>
    <xf numFmtId="3" fontId="16" fillId="2" borderId="20" xfId="0" applyNumberFormat="1" applyFont="1" applyFill="1" applyBorder="1" applyProtection="1"/>
    <xf numFmtId="0" fontId="16" fillId="3" borderId="2" xfId="0" applyFont="1" applyFill="1" applyBorder="1" applyAlignment="1" applyProtection="1">
      <alignment horizontal="center"/>
    </xf>
    <xf numFmtId="0" fontId="16" fillId="3" borderId="16" xfId="0" applyFont="1" applyFill="1" applyBorder="1" applyAlignment="1" applyProtection="1">
      <alignment horizontal="center"/>
    </xf>
    <xf numFmtId="3" fontId="12" fillId="0" borderId="6" xfId="0" applyNumberFormat="1" applyFont="1" applyBorder="1" applyAlignment="1" applyProtection="1">
      <protection locked="0"/>
    </xf>
    <xf numFmtId="3" fontId="12" fillId="0" borderId="6" xfId="0" applyNumberFormat="1" applyFont="1" applyFill="1" applyBorder="1" applyAlignment="1" applyProtection="1">
      <protection locked="0"/>
    </xf>
    <xf numFmtId="3" fontId="16" fillId="3" borderId="6" xfId="0" applyNumberFormat="1" applyFont="1" applyFill="1" applyBorder="1" applyAlignment="1" applyProtection="1"/>
    <xf numFmtId="3" fontId="16" fillId="3" borderId="11" xfId="0" applyNumberFormat="1" applyFont="1" applyFill="1" applyBorder="1" applyAlignment="1" applyProtection="1"/>
    <xf numFmtId="3" fontId="16" fillId="3" borderId="25" xfId="0" applyNumberFormat="1" applyFont="1" applyFill="1" applyBorder="1" applyProtection="1"/>
    <xf numFmtId="3" fontId="16" fillId="3" borderId="20" xfId="0" applyNumberFormat="1" applyFont="1" applyFill="1" applyBorder="1" applyProtection="1"/>
    <xf numFmtId="3" fontId="16" fillId="3" borderId="13" xfId="0" applyNumberFormat="1" applyFont="1" applyFill="1" applyBorder="1" applyAlignment="1" applyProtection="1"/>
    <xf numFmtId="3" fontId="12" fillId="3" borderId="6" xfId="0" applyNumberFormat="1" applyFont="1" applyFill="1" applyBorder="1" applyAlignment="1" applyProtection="1"/>
    <xf numFmtId="0" fontId="18" fillId="2" borderId="3" xfId="0" applyFont="1" applyFill="1" applyBorder="1" applyAlignment="1" applyProtection="1">
      <alignment wrapText="1"/>
    </xf>
    <xf numFmtId="0" fontId="0" fillId="9" borderId="0" xfId="0" applyFill="1" applyBorder="1" applyAlignment="1" applyProtection="1"/>
    <xf numFmtId="0" fontId="15" fillId="9" borderId="0" xfId="0" applyFont="1" applyFill="1" applyBorder="1" applyAlignment="1" applyProtection="1">
      <alignment vertical="center"/>
    </xf>
    <xf numFmtId="0" fontId="14" fillId="9" borderId="0" xfId="0" applyFont="1" applyFill="1" applyBorder="1" applyAlignment="1" applyProtection="1">
      <alignment vertical="center"/>
    </xf>
    <xf numFmtId="0" fontId="14" fillId="9" borderId="3" xfId="0" applyFont="1" applyFill="1" applyBorder="1" applyAlignment="1" applyProtection="1">
      <alignment vertical="center"/>
    </xf>
    <xf numFmtId="0" fontId="27" fillId="2" borderId="10" xfId="0" applyFont="1" applyFill="1" applyBorder="1" applyAlignment="1" applyProtection="1">
      <alignment horizontal="center"/>
    </xf>
    <xf numFmtId="166" fontId="0" fillId="10" borderId="15" xfId="0" applyNumberFormat="1" applyFill="1" applyBorder="1" applyAlignment="1" applyProtection="1">
      <alignment horizontal="center" vertical="center"/>
    </xf>
    <xf numFmtId="0" fontId="27" fillId="2" borderId="18" xfId="0" applyFont="1" applyFill="1" applyBorder="1" applyAlignment="1" applyProtection="1">
      <alignment horizontal="left"/>
    </xf>
    <xf numFmtId="0" fontId="27" fillId="2" borderId="10" xfId="0" applyFont="1" applyFill="1" applyBorder="1" applyAlignment="1" applyProtection="1">
      <alignment horizontal="left"/>
    </xf>
    <xf numFmtId="0" fontId="27" fillId="2" borderId="0" xfId="0" applyFont="1" applyFill="1" applyBorder="1" applyProtection="1"/>
    <xf numFmtId="0" fontId="27" fillId="2" borderId="0" xfId="0" applyFont="1" applyFill="1" applyBorder="1" applyAlignment="1" applyProtection="1">
      <alignment horizontal="left"/>
    </xf>
    <xf numFmtId="0" fontId="27" fillId="2" borderId="0" xfId="0" applyFont="1" applyFill="1" applyBorder="1" applyAlignment="1" applyProtection="1">
      <alignment horizontal="center"/>
    </xf>
    <xf numFmtId="0" fontId="12" fillId="9" borderId="0" xfId="0" applyFont="1" applyFill="1" applyBorder="1" applyAlignment="1" applyProtection="1"/>
    <xf numFmtId="0" fontId="29" fillId="0" borderId="0" xfId="0" applyFont="1" applyBorder="1" applyProtection="1"/>
    <xf numFmtId="0" fontId="28" fillId="0" borderId="0" xfId="0" applyFont="1" applyBorder="1" applyAlignment="1" applyProtection="1">
      <alignment horizontal="centerContinuous"/>
    </xf>
    <xf numFmtId="0" fontId="0" fillId="3" borderId="0" xfId="0" applyFill="1" applyProtection="1"/>
    <xf numFmtId="0" fontId="28" fillId="2" borderId="0" xfId="0" applyFont="1" applyFill="1" applyBorder="1" applyAlignment="1" applyProtection="1">
      <alignment horizontal="centerContinuous"/>
    </xf>
    <xf numFmtId="49" fontId="36" fillId="3" borderId="0" xfId="0" applyNumberFormat="1" applyFont="1" applyFill="1" applyBorder="1" applyAlignment="1" applyProtection="1"/>
    <xf numFmtId="0" fontId="0" fillId="3" borderId="0" xfId="0" applyFill="1" applyAlignment="1" applyProtection="1"/>
    <xf numFmtId="14" fontId="0" fillId="2" borderId="2" xfId="0" applyNumberFormat="1" applyFont="1" applyFill="1" applyBorder="1" applyAlignment="1" applyProtection="1">
      <alignment horizontal="center"/>
    </xf>
    <xf numFmtId="0" fontId="32" fillId="9" borderId="17" xfId="0" applyFont="1" applyFill="1" applyBorder="1" applyAlignment="1" applyProtection="1"/>
    <xf numFmtId="0" fontId="0" fillId="9" borderId="14" xfId="0" applyFont="1" applyFill="1" applyBorder="1" applyAlignment="1" applyProtection="1"/>
    <xf numFmtId="0" fontId="33" fillId="9" borderId="12" xfId="0" applyFont="1" applyFill="1" applyBorder="1" applyAlignment="1" applyProtection="1">
      <alignment horizontal="left" vertical="center"/>
    </xf>
    <xf numFmtId="0" fontId="33" fillId="9" borderId="13" xfId="0" applyFont="1" applyFill="1" applyBorder="1" applyAlignment="1" applyProtection="1">
      <alignment horizontal="left" vertical="center"/>
    </xf>
    <xf numFmtId="167" fontId="12" fillId="3" borderId="11" xfId="0" applyNumberFormat="1" applyFont="1" applyFill="1" applyBorder="1" applyProtection="1"/>
    <xf numFmtId="49" fontId="62" fillId="3" borderId="0" xfId="0" applyNumberFormat="1" applyFont="1" applyFill="1" applyBorder="1" applyAlignment="1" applyProtection="1">
      <alignment vertical="center"/>
    </xf>
    <xf numFmtId="0" fontId="63" fillId="3" borderId="0" xfId="0" applyFont="1" applyFill="1" applyAlignment="1" applyProtection="1">
      <alignment vertical="center"/>
    </xf>
    <xf numFmtId="0" fontId="15" fillId="2" borderId="29" xfId="0" applyFont="1" applyFill="1" applyBorder="1" applyAlignment="1" applyProtection="1"/>
    <xf numFmtId="0" fontId="0" fillId="2" borderId="2" xfId="0" applyFill="1" applyBorder="1" applyAlignment="1" applyProtection="1"/>
    <xf numFmtId="0" fontId="15" fillId="3" borderId="0" xfId="0" applyFont="1" applyFill="1" applyBorder="1" applyAlignment="1" applyProtection="1">
      <alignment horizontal="left"/>
    </xf>
    <xf numFmtId="0" fontId="12" fillId="2" borderId="10" xfId="0" applyFont="1" applyFill="1" applyBorder="1" applyAlignment="1" applyProtection="1">
      <alignment horizontal="left"/>
    </xf>
    <xf numFmtId="0" fontId="0" fillId="2" borderId="10" xfId="0" applyFill="1" applyBorder="1" applyAlignment="1" applyProtection="1">
      <alignment horizontal="left"/>
    </xf>
    <xf numFmtId="0" fontId="0" fillId="2" borderId="19" xfId="0" applyFill="1" applyBorder="1" applyAlignment="1" applyProtection="1">
      <alignment horizontal="left"/>
    </xf>
    <xf numFmtId="0" fontId="12" fillId="2" borderId="0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9" fontId="12" fillId="2" borderId="10" xfId="0" applyNumberFormat="1" applyFont="1" applyFill="1" applyBorder="1" applyAlignment="1" applyProtection="1"/>
    <xf numFmtId="165" fontId="15" fillId="2" borderId="10" xfId="0" applyNumberFormat="1" applyFont="1" applyFill="1" applyBorder="1" applyAlignment="1" applyProtection="1"/>
    <xf numFmtId="3" fontId="12" fillId="10" borderId="6" xfId="0" applyNumberFormat="1" applyFont="1" applyFill="1" applyBorder="1" applyAlignment="1" applyProtection="1"/>
    <xf numFmtId="4" fontId="32" fillId="9" borderId="12" xfId="0" applyNumberFormat="1" applyFont="1" applyFill="1" applyBorder="1" applyAlignment="1" applyProtection="1">
      <alignment horizontal="left" vertical="center"/>
    </xf>
    <xf numFmtId="4" fontId="0" fillId="9" borderId="13" xfId="0" applyNumberFormat="1" applyFont="1" applyFill="1" applyBorder="1" applyAlignment="1" applyProtection="1">
      <alignment horizontal="left" vertical="center"/>
    </xf>
    <xf numFmtId="14" fontId="12" fillId="0" borderId="44" xfId="0" applyNumberFormat="1" applyFont="1" applyFill="1" applyBorder="1" applyAlignment="1" applyProtection="1">
      <alignment horizontal="center"/>
      <protection locked="0"/>
    </xf>
    <xf numFmtId="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protection locked="0"/>
    </xf>
    <xf numFmtId="0" fontId="33" fillId="0" borderId="6" xfId="0" applyFont="1" applyFill="1" applyBorder="1" applyAlignment="1" applyProtection="1">
      <protection locked="0"/>
    </xf>
    <xf numFmtId="0" fontId="16" fillId="2" borderId="33" xfId="982" applyFont="1" applyFill="1" applyBorder="1" applyAlignment="1" applyProtection="1">
      <alignment horizontal="center" vertical="center" wrapText="1"/>
    </xf>
    <xf numFmtId="0" fontId="59" fillId="3" borderId="0" xfId="982" applyFont="1" applyFill="1" applyBorder="1" applyAlignment="1" applyProtection="1">
      <alignment horizontal="left"/>
    </xf>
    <xf numFmtId="0" fontId="16" fillId="2" borderId="27" xfId="982" applyFont="1" applyFill="1" applyBorder="1" applyAlignment="1" applyProtection="1">
      <alignment horizontal="center"/>
    </xf>
    <xf numFmtId="0" fontId="10" fillId="2" borderId="32" xfId="982" applyFont="1" applyFill="1" applyBorder="1" applyAlignment="1" applyProtection="1">
      <alignment horizontal="center"/>
    </xf>
    <xf numFmtId="0" fontId="16" fillId="2" borderId="42" xfId="982" applyFont="1" applyFill="1" applyBorder="1" applyAlignment="1" applyProtection="1">
      <alignment horizontal="center" wrapText="1"/>
    </xf>
    <xf numFmtId="0" fontId="2" fillId="3" borderId="4" xfId="982" applyFill="1" applyBorder="1" applyProtection="1"/>
    <xf numFmtId="0" fontId="12" fillId="3" borderId="4" xfId="0" applyFont="1" applyFill="1" applyBorder="1" applyAlignment="1" applyProtection="1"/>
    <xf numFmtId="0" fontId="64" fillId="3" borderId="33" xfId="982" applyFont="1" applyFill="1" applyBorder="1" applyAlignment="1" applyProtection="1">
      <alignment horizontal="center" vertical="center" wrapText="1"/>
    </xf>
    <xf numFmtId="3" fontId="12" fillId="3" borderId="36" xfId="0" applyNumberFormat="1" applyFont="1" applyFill="1" applyBorder="1" applyAlignment="1" applyProtection="1"/>
    <xf numFmtId="0" fontId="16" fillId="0" borderId="18" xfId="982" applyFont="1" applyFill="1" applyBorder="1" applyAlignment="1" applyProtection="1">
      <alignment wrapText="1"/>
    </xf>
    <xf numFmtId="3" fontId="12" fillId="3" borderId="32" xfId="982" applyNumberFormat="1" applyFont="1" applyFill="1" applyBorder="1" applyAlignment="1" applyProtection="1"/>
    <xf numFmtId="3" fontId="12" fillId="0" borderId="50" xfId="982" applyNumberFormat="1" applyFont="1" applyFill="1" applyBorder="1" applyProtection="1">
      <protection locked="0"/>
    </xf>
    <xf numFmtId="3" fontId="12" fillId="0" borderId="50" xfId="982" applyNumberFormat="1" applyFont="1" applyBorder="1" applyAlignment="1" applyProtection="1">
      <protection locked="0"/>
    </xf>
    <xf numFmtId="3" fontId="12" fillId="3" borderId="47" xfId="982" applyNumberFormat="1" applyFont="1" applyFill="1" applyBorder="1" applyAlignment="1" applyProtection="1"/>
    <xf numFmtId="3" fontId="1" fillId="3" borderId="40" xfId="982" applyNumberFormat="1" applyFont="1" applyFill="1" applyBorder="1" applyAlignment="1" applyProtection="1">
      <alignment horizontal="center"/>
    </xf>
    <xf numFmtId="3" fontId="16" fillId="2" borderId="42" xfId="982" applyNumberFormat="1" applyFont="1" applyFill="1" applyBorder="1" applyAlignment="1" applyProtection="1"/>
    <xf numFmtId="3" fontId="16" fillId="2" borderId="45" xfId="982" applyNumberFormat="1" applyFont="1" applyFill="1" applyBorder="1" applyAlignment="1" applyProtection="1"/>
    <xf numFmtId="3" fontId="16" fillId="0" borderId="31" xfId="0" applyNumberFormat="1" applyFont="1" applyFill="1" applyBorder="1" applyAlignment="1" applyProtection="1">
      <alignment horizontal="right" vertical="center"/>
      <protection locked="0"/>
    </xf>
    <xf numFmtId="9" fontId="12" fillId="2" borderId="0" xfId="0" applyNumberFormat="1" applyFont="1" applyFill="1" applyBorder="1" applyAlignment="1" applyProtection="1"/>
    <xf numFmtId="0" fontId="10" fillId="2" borderId="0" xfId="0" applyFont="1" applyFill="1" applyBorder="1" applyAlignment="1" applyProtection="1">
      <alignment horizontal="center"/>
    </xf>
    <xf numFmtId="165" fontId="15" fillId="2" borderId="0" xfId="0" applyNumberFormat="1" applyFont="1" applyFill="1" applyBorder="1" applyAlignment="1" applyProtection="1"/>
    <xf numFmtId="0" fontId="16" fillId="2" borderId="4" xfId="0" applyFont="1" applyFill="1" applyBorder="1" applyAlignment="1" applyProtection="1">
      <alignment horizontal="center"/>
    </xf>
    <xf numFmtId="3" fontId="15" fillId="0" borderId="15" xfId="0" applyNumberFormat="1" applyFont="1" applyFill="1" applyBorder="1" applyProtection="1">
      <protection locked="0"/>
    </xf>
    <xf numFmtId="0" fontId="15" fillId="2" borderId="1" xfId="0" applyFont="1" applyFill="1" applyBorder="1" applyAlignment="1" applyProtection="1"/>
    <xf numFmtId="0" fontId="15" fillId="2" borderId="2" xfId="0" applyFont="1" applyFill="1" applyBorder="1" applyAlignment="1" applyProtection="1"/>
    <xf numFmtId="0" fontId="15" fillId="2" borderId="16" xfId="0" applyFont="1" applyFill="1" applyBorder="1" applyAlignment="1" applyProtection="1"/>
    <xf numFmtId="0" fontId="12" fillId="2" borderId="0" xfId="0" applyFont="1" applyFill="1" applyBorder="1" applyAlignment="1" applyProtection="1">
      <alignment horizontal="center"/>
    </xf>
    <xf numFmtId="0" fontId="16" fillId="2" borderId="3" xfId="0" applyFont="1" applyFill="1" applyBorder="1" applyProtection="1"/>
    <xf numFmtId="0" fontId="0" fillId="2" borderId="18" xfId="0" applyFont="1" applyFill="1" applyBorder="1" applyAlignment="1" applyProtection="1"/>
    <xf numFmtId="0" fontId="0" fillId="3" borderId="0" xfId="0" applyFill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2" fillId="2" borderId="0" xfId="0" applyFont="1" applyFill="1" applyBorder="1" applyAlignment="1" applyProtection="1"/>
    <xf numFmtId="0" fontId="0" fillId="2" borderId="8" xfId="0" applyFill="1" applyBorder="1" applyAlignment="1" applyProtection="1"/>
    <xf numFmtId="0" fontId="15" fillId="2" borderId="3" xfId="0" applyFont="1" applyFill="1" applyBorder="1" applyAlignment="1" applyProtection="1"/>
    <xf numFmtId="0" fontId="15" fillId="2" borderId="0" xfId="0" applyFont="1" applyFill="1" applyBorder="1" applyAlignment="1" applyProtection="1"/>
    <xf numFmtId="0" fontId="12" fillId="2" borderId="3" xfId="0" applyFont="1" applyFill="1" applyBorder="1" applyAlignment="1" applyProtection="1"/>
    <xf numFmtId="0" fontId="15" fillId="2" borderId="28" xfId="0" applyFont="1" applyFill="1" applyBorder="1" applyAlignment="1" applyProtection="1"/>
    <xf numFmtId="0" fontId="16" fillId="2" borderId="0" xfId="0" applyFont="1" applyFill="1" applyBorder="1" applyAlignment="1" applyProtection="1">
      <alignment horizontal="center"/>
    </xf>
    <xf numFmtId="0" fontId="12" fillId="2" borderId="3" xfId="0" applyFont="1" applyFill="1" applyBorder="1" applyAlignment="1" applyProtection="1">
      <alignment wrapText="1"/>
    </xf>
    <xf numFmtId="0" fontId="12" fillId="2" borderId="0" xfId="0" applyFont="1" applyFill="1" applyBorder="1" applyAlignment="1" applyProtection="1">
      <alignment wrapText="1"/>
    </xf>
    <xf numFmtId="0" fontId="0" fillId="2" borderId="10" xfId="0" applyFill="1" applyBorder="1" applyAlignment="1" applyProtection="1"/>
    <xf numFmtId="0" fontId="12" fillId="2" borderId="10" xfId="0" applyFont="1" applyFill="1" applyBorder="1" applyAlignment="1" applyProtection="1"/>
    <xf numFmtId="0" fontId="10" fillId="9" borderId="0" xfId="0" applyFont="1" applyFill="1" applyBorder="1" applyAlignment="1" applyProtection="1"/>
    <xf numFmtId="0" fontId="0" fillId="2" borderId="0" xfId="0" applyFill="1" applyBorder="1" applyAlignment="1" applyProtection="1"/>
    <xf numFmtId="0" fontId="0" fillId="8" borderId="0" xfId="0" applyFill="1" applyBorder="1" applyAlignment="1" applyProtection="1"/>
    <xf numFmtId="0" fontId="11" fillId="2" borderId="3" xfId="0" applyFont="1" applyFill="1" applyBorder="1" applyAlignment="1" applyProtection="1"/>
    <xf numFmtId="0" fontId="16" fillId="2" borderId="3" xfId="0" applyFont="1" applyFill="1" applyBorder="1" applyAlignment="1" applyProtection="1"/>
    <xf numFmtId="0" fontId="16" fillId="2" borderId="0" xfId="0" applyFont="1" applyFill="1" applyBorder="1" applyAlignment="1" applyProtection="1"/>
    <xf numFmtId="14" fontId="0" fillId="2" borderId="10" xfId="0" applyNumberFormat="1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/>
    <xf numFmtId="0" fontId="31" fillId="2" borderId="0" xfId="0" applyFont="1" applyFill="1" applyBorder="1" applyAlignment="1" applyProtection="1">
      <alignment horizontal="center"/>
    </xf>
    <xf numFmtId="49" fontId="41" fillId="3" borderId="0" xfId="0" applyNumberFormat="1" applyFont="1" applyFill="1" applyAlignment="1" applyProtection="1">
      <alignment vertical="center"/>
    </xf>
    <xf numFmtId="49" fontId="41" fillId="2" borderId="9" xfId="0" applyNumberFormat="1" applyFont="1" applyFill="1" applyBorder="1" applyAlignment="1" applyProtection="1">
      <alignment vertical="center"/>
    </xf>
    <xf numFmtId="49" fontId="41" fillId="2" borderId="10" xfId="0" applyNumberFormat="1" applyFont="1" applyFill="1" applyBorder="1" applyAlignment="1" applyProtection="1">
      <alignment vertical="center"/>
    </xf>
    <xf numFmtId="49" fontId="41" fillId="2" borderId="27" xfId="0" applyNumberFormat="1" applyFont="1" applyFill="1" applyBorder="1" applyAlignment="1" applyProtection="1">
      <alignment vertical="center"/>
    </xf>
    <xf numFmtId="49" fontId="41" fillId="0" borderId="0" xfId="0" applyNumberFormat="1" applyFont="1" applyAlignment="1" applyProtection="1">
      <alignment vertical="center"/>
    </xf>
    <xf numFmtId="49" fontId="41" fillId="2" borderId="7" xfId="0" applyNumberFormat="1" applyFont="1" applyFill="1" applyBorder="1" applyAlignment="1" applyProtection="1">
      <alignment vertical="center"/>
    </xf>
    <xf numFmtId="0" fontId="31" fillId="2" borderId="0" xfId="0" applyFont="1" applyFill="1" applyBorder="1" applyAlignment="1" applyProtection="1">
      <alignment horizontal="center"/>
    </xf>
    <xf numFmtId="14" fontId="12" fillId="2" borderId="19" xfId="0" applyNumberFormat="1" applyFont="1" applyFill="1" applyBorder="1" applyAlignment="1" applyProtection="1">
      <alignment horizontal="center"/>
    </xf>
    <xf numFmtId="0" fontId="16" fillId="0" borderId="46" xfId="982" applyFont="1" applyFill="1" applyBorder="1" applyAlignment="1" applyProtection="1">
      <alignment horizontal="center"/>
      <protection locked="0"/>
    </xf>
    <xf numFmtId="3" fontId="12" fillId="0" borderId="47" xfId="982" applyNumberFormat="1" applyFont="1" applyFill="1" applyBorder="1" applyAlignment="1" applyProtection="1">
      <alignment vertical="center"/>
      <protection locked="0"/>
    </xf>
    <xf numFmtId="3" fontId="11" fillId="0" borderId="48" xfId="982" applyNumberFormat="1" applyFont="1" applyFill="1" applyBorder="1" applyAlignment="1" applyProtection="1">
      <alignment vertical="center"/>
      <protection locked="0"/>
    </xf>
    <xf numFmtId="3" fontId="12" fillId="0" borderId="48" xfId="982" applyNumberFormat="1" applyFont="1" applyFill="1" applyBorder="1" applyAlignment="1" applyProtection="1">
      <alignment vertical="center"/>
      <protection locked="0"/>
    </xf>
    <xf numFmtId="3" fontId="12" fillId="0" borderId="49" xfId="982" applyNumberFormat="1" applyFont="1" applyFill="1" applyBorder="1" applyAlignment="1" applyProtection="1">
      <alignment vertical="center"/>
      <protection locked="0"/>
    </xf>
    <xf numFmtId="3" fontId="2" fillId="0" borderId="24" xfId="982" applyNumberFormat="1" applyFill="1" applyBorder="1" applyProtection="1">
      <protection locked="0"/>
    </xf>
    <xf numFmtId="3" fontId="2" fillId="0" borderId="51" xfId="982" applyNumberFormat="1" applyFill="1" applyBorder="1" applyProtection="1">
      <protection locked="0"/>
    </xf>
    <xf numFmtId="0" fontId="15" fillId="2" borderId="0" xfId="0" applyFont="1" applyFill="1" applyBorder="1" applyAlignment="1" applyProtection="1">
      <alignment horizontal="right"/>
    </xf>
    <xf numFmtId="0" fontId="14" fillId="2" borderId="0" xfId="0" applyFont="1" applyFill="1" applyBorder="1" applyAlignment="1" applyProtection="1">
      <alignment horizontal="right"/>
    </xf>
    <xf numFmtId="0" fontId="12" fillId="2" borderId="3" xfId="0" applyFont="1" applyFill="1" applyBorder="1" applyAlignment="1" applyProtection="1"/>
    <xf numFmtId="0" fontId="12" fillId="2" borderId="0" xfId="0" applyFont="1" applyFill="1" applyBorder="1" applyAlignment="1" applyProtection="1"/>
    <xf numFmtId="0" fontId="12" fillId="2" borderId="29" xfId="0" applyFont="1" applyFill="1" applyBorder="1" applyAlignment="1" applyProtection="1"/>
    <xf numFmtId="0" fontId="12" fillId="0" borderId="17" xfId="0" applyFont="1" applyBorder="1" applyAlignment="1" applyProtection="1">
      <alignment horizontal="left" wrapText="1"/>
      <protection locked="0"/>
    </xf>
    <xf numFmtId="0" fontId="12" fillId="0" borderId="14" xfId="0" applyFont="1" applyBorder="1" applyAlignment="1" applyProtection="1">
      <alignment horizontal="left" wrapText="1"/>
      <protection locked="0"/>
    </xf>
    <xf numFmtId="0" fontId="12" fillId="0" borderId="24" xfId="0" applyFont="1" applyBorder="1" applyAlignment="1" applyProtection="1">
      <alignment horizontal="left" wrapText="1"/>
      <protection locked="0"/>
    </xf>
    <xf numFmtId="0" fontId="12" fillId="0" borderId="12" xfId="0" applyFont="1" applyBorder="1" applyAlignment="1" applyProtection="1">
      <protection locked="0"/>
    </xf>
    <xf numFmtId="0" fontId="12" fillId="0" borderId="14" xfId="0" applyFont="1" applyBorder="1" applyAlignment="1" applyProtection="1">
      <protection locked="0"/>
    </xf>
    <xf numFmtId="0" fontId="12" fillId="0" borderId="13" xfId="0" applyFont="1" applyBorder="1" applyAlignment="1" applyProtection="1"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59" fillId="3" borderId="0" xfId="982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2" fillId="2" borderId="3" xfId="982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6" fillId="2" borderId="3" xfId="982" applyFont="1" applyFill="1" applyBorder="1" applyAlignment="1" applyProtection="1"/>
    <xf numFmtId="0" fontId="0" fillId="0" borderId="0" xfId="0" applyBorder="1" applyAlignment="1" applyProtection="1"/>
    <xf numFmtId="0" fontId="0" fillId="0" borderId="0" xfId="0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12" fillId="0" borderId="12" xfId="0" applyFont="1" applyFill="1" applyBorder="1" applyAlignment="1" applyProtection="1">
      <alignment horizontal="left" wrapText="1"/>
      <protection locked="0"/>
    </xf>
    <xf numFmtId="0" fontId="12" fillId="0" borderId="14" xfId="0" applyFont="1" applyFill="1" applyBorder="1" applyAlignment="1" applyProtection="1">
      <alignment horizontal="left"/>
      <protection locked="0"/>
    </xf>
    <xf numFmtId="0" fontId="12" fillId="0" borderId="24" xfId="0" applyFont="1" applyFill="1" applyBorder="1" applyAlignment="1" applyProtection="1">
      <alignment horizontal="left"/>
      <protection locked="0"/>
    </xf>
    <xf numFmtId="0" fontId="12" fillId="0" borderId="12" xfId="0" applyFont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3" fontId="12" fillId="0" borderId="12" xfId="0" applyNumberFormat="1" applyFont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12" fillId="8" borderId="18" xfId="0" applyFont="1" applyFill="1" applyBorder="1" applyAlignment="1" applyProtection="1"/>
    <xf numFmtId="0" fontId="12" fillId="8" borderId="10" xfId="0" applyFont="1" applyFill="1" applyBorder="1" applyAlignment="1" applyProtection="1"/>
    <xf numFmtId="0" fontId="12" fillId="8" borderId="19" xfId="0" applyFont="1" applyFill="1" applyBorder="1" applyAlignment="1" applyProtection="1"/>
    <xf numFmtId="0" fontId="16" fillId="2" borderId="3" xfId="0" applyFont="1" applyFill="1" applyBorder="1" applyAlignment="1" applyProtection="1"/>
    <xf numFmtId="0" fontId="16" fillId="2" borderId="0" xfId="0" applyFont="1" applyFill="1" applyBorder="1" applyAlignment="1" applyProtection="1"/>
    <xf numFmtId="0" fontId="15" fillId="9" borderId="28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wrapText="1"/>
    </xf>
    <xf numFmtId="0" fontId="12" fillId="2" borderId="0" xfId="0" applyFont="1" applyFill="1" applyBorder="1" applyAlignment="1" applyProtection="1">
      <alignment wrapText="1"/>
    </xf>
    <xf numFmtId="0" fontId="16" fillId="8" borderId="21" xfId="982" applyFont="1" applyFill="1" applyBorder="1" applyAlignment="1" applyProtection="1">
      <alignment vertical="center" wrapText="1"/>
    </xf>
    <xf numFmtId="0" fontId="0" fillId="0" borderId="22" xfId="0" applyBorder="1" applyAlignment="1" applyProtection="1">
      <alignment vertical="center" wrapText="1"/>
    </xf>
    <xf numFmtId="0" fontId="11" fillId="2" borderId="3" xfId="982" applyFont="1" applyFill="1" applyBorder="1" applyAlignment="1" applyProtection="1">
      <alignment vertical="center" wrapText="1"/>
    </xf>
    <xf numFmtId="0" fontId="11" fillId="2" borderId="3" xfId="0" applyFont="1" applyFill="1" applyBorder="1" applyAlignment="1" applyProtection="1">
      <alignment vertical="center" wrapText="1"/>
    </xf>
    <xf numFmtId="0" fontId="0" fillId="0" borderId="29" xfId="0" applyBorder="1" applyAlignment="1" applyProtection="1">
      <alignment vertical="center"/>
    </xf>
    <xf numFmtId="0" fontId="16" fillId="9" borderId="3" xfId="0" applyFont="1" applyFill="1" applyBorder="1" applyAlignment="1" applyProtection="1">
      <alignment wrapText="1"/>
    </xf>
    <xf numFmtId="0" fontId="18" fillId="2" borderId="0" xfId="0" applyFont="1" applyFill="1" applyBorder="1" applyAlignment="1" applyProtection="1">
      <alignment wrapText="1"/>
    </xf>
    <xf numFmtId="0" fontId="15" fillId="2" borderId="28" xfId="0" applyFont="1" applyFill="1" applyBorder="1" applyAlignment="1" applyProtection="1"/>
    <xf numFmtId="0" fontId="15" fillId="0" borderId="0" xfId="0" applyFont="1" applyBorder="1" applyAlignment="1" applyProtection="1"/>
    <xf numFmtId="0" fontId="15" fillId="0" borderId="29" xfId="0" applyFont="1" applyBorder="1" applyAlignment="1" applyProtection="1"/>
    <xf numFmtId="0" fontId="16" fillId="2" borderId="0" xfId="0" applyFont="1" applyFill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2" fillId="2" borderId="28" xfId="0" applyFont="1" applyFill="1" applyBorder="1" applyAlignment="1" applyProtection="1"/>
    <xf numFmtId="0" fontId="0" fillId="0" borderId="4" xfId="0" applyBorder="1" applyAlignment="1" applyProtection="1"/>
    <xf numFmtId="0" fontId="12" fillId="2" borderId="29" xfId="0" applyFont="1" applyFill="1" applyBorder="1" applyAlignment="1" applyProtection="1">
      <alignment wrapText="1"/>
    </xf>
    <xf numFmtId="49" fontId="14" fillId="2" borderId="9" xfId="0" applyNumberFormat="1" applyFont="1" applyFill="1" applyBorder="1" applyAlignment="1" applyProtection="1">
      <alignment wrapText="1"/>
    </xf>
    <xf numFmtId="0" fontId="0" fillId="2" borderId="10" xfId="0" applyFill="1" applyBorder="1" applyAlignment="1" applyProtection="1"/>
    <xf numFmtId="49" fontId="15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15" fillId="0" borderId="17" xfId="0" applyFont="1" applyFill="1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15" fillId="0" borderId="17" xfId="0" applyFont="1" applyFill="1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left" wrapText="1"/>
      <protection locked="0"/>
    </xf>
    <xf numFmtId="0" fontId="0" fillId="0" borderId="13" xfId="0" applyBorder="1" applyAlignment="1" applyProtection="1">
      <alignment horizontal="left" wrapText="1"/>
      <protection locked="0"/>
    </xf>
    <xf numFmtId="0" fontId="10" fillId="8" borderId="7" xfId="0" applyFont="1" applyFill="1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26" xfId="0" applyBorder="1" applyAlignment="1" applyProtection="1">
      <alignment vertical="center"/>
    </xf>
    <xf numFmtId="0" fontId="35" fillId="4" borderId="10" xfId="0" applyFont="1" applyFill="1" applyBorder="1" applyAlignment="1" applyProtection="1">
      <alignment horizontal="center" wrapText="1"/>
    </xf>
    <xf numFmtId="0" fontId="35" fillId="4" borderId="19" xfId="0" applyFont="1" applyFill="1" applyBorder="1" applyAlignment="1" applyProtection="1">
      <alignment horizontal="center" wrapText="1"/>
    </xf>
    <xf numFmtId="0" fontId="0" fillId="2" borderId="18" xfId="0" applyFill="1" applyBorder="1" applyAlignment="1" applyProtection="1"/>
    <xf numFmtId="0" fontId="0" fillId="0" borderId="10" xfId="0" applyBorder="1" applyAlignment="1" applyProtection="1"/>
    <xf numFmtId="0" fontId="12" fillId="0" borderId="12" xfId="0" applyFont="1" applyBorder="1" applyAlignment="1" applyProtection="1">
      <alignment horizontal="left" wrapText="1"/>
      <protection locked="0"/>
    </xf>
    <xf numFmtId="0" fontId="12" fillId="0" borderId="14" xfId="0" applyFont="1" applyBorder="1" applyAlignment="1" applyProtection="1">
      <alignment horizontal="left"/>
      <protection locked="0"/>
    </xf>
    <xf numFmtId="0" fontId="12" fillId="0" borderId="24" xfId="0" applyFont="1" applyBorder="1" applyAlignment="1" applyProtection="1">
      <alignment horizontal="left"/>
      <protection locked="0"/>
    </xf>
    <xf numFmtId="0" fontId="11" fillId="8" borderId="3" xfId="0" applyFont="1" applyFill="1" applyBorder="1" applyAlignment="1" applyProtection="1"/>
    <xf numFmtId="0" fontId="0" fillId="8" borderId="0" xfId="0" applyFill="1" applyBorder="1" applyAlignment="1" applyProtection="1"/>
    <xf numFmtId="0" fontId="0" fillId="0" borderId="7" xfId="0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left"/>
      <protection locked="0"/>
    </xf>
    <xf numFmtId="0" fontId="0" fillId="0" borderId="24" xfId="0" applyFill="1" applyBorder="1" applyAlignment="1" applyProtection="1">
      <alignment horizontal="left"/>
      <protection locked="0"/>
    </xf>
    <xf numFmtId="0" fontId="12" fillId="2" borderId="28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12" fillId="2" borderId="18" xfId="0" applyFont="1" applyFill="1" applyBorder="1" applyAlignment="1" applyProtection="1"/>
    <xf numFmtId="0" fontId="12" fillId="2" borderId="10" xfId="0" applyFont="1" applyFill="1" applyBorder="1" applyAlignment="1" applyProtection="1"/>
    <xf numFmtId="0" fontId="35" fillId="0" borderId="3" xfId="0" applyFont="1" applyBorder="1" applyAlignment="1" applyProtection="1">
      <alignment horizontal="left"/>
      <protection locked="0"/>
    </xf>
    <xf numFmtId="0" fontId="35" fillId="0" borderId="0" xfId="0" applyFont="1" applyBorder="1" applyAlignment="1" applyProtection="1">
      <alignment horizontal="left"/>
      <protection locked="0"/>
    </xf>
    <xf numFmtId="3" fontId="11" fillId="3" borderId="3" xfId="0" applyNumberFormat="1" applyFont="1" applyFill="1" applyBorder="1" applyAlignment="1" applyProtection="1">
      <alignment vertical="center" wrapText="1"/>
    </xf>
    <xf numFmtId="3" fontId="11" fillId="3" borderId="0" xfId="0" applyNumberFormat="1" applyFont="1" applyFill="1" applyBorder="1" applyAlignment="1" applyProtection="1">
      <alignment vertical="center" wrapText="1"/>
    </xf>
    <xf numFmtId="3" fontId="11" fillId="3" borderId="4" xfId="0" applyNumberFormat="1" applyFont="1" applyFill="1" applyBorder="1" applyAlignment="1" applyProtection="1">
      <alignment vertical="center" wrapText="1"/>
    </xf>
    <xf numFmtId="0" fontId="10" fillId="8" borderId="1" xfId="0" applyFont="1" applyFill="1" applyBorder="1" applyAlignment="1" applyProtection="1">
      <alignment vertical="center" wrapText="1"/>
    </xf>
    <xf numFmtId="0" fontId="10" fillId="8" borderId="2" xfId="0" applyFont="1" applyFill="1" applyBorder="1" applyAlignment="1" applyProtection="1">
      <alignment vertical="center" wrapText="1"/>
    </xf>
    <xf numFmtId="0" fontId="10" fillId="8" borderId="16" xfId="0" applyFont="1" applyFill="1" applyBorder="1" applyAlignment="1" applyProtection="1">
      <alignment vertical="center" wrapText="1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14" fontId="0" fillId="0" borderId="30" xfId="0" applyNumberFormat="1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12" fillId="2" borderId="27" xfId="0" applyFont="1" applyFill="1" applyBorder="1" applyAlignment="1" applyProtection="1"/>
    <xf numFmtId="0" fontId="12" fillId="2" borderId="9" xfId="0" applyFont="1" applyFill="1" applyBorder="1" applyAlignment="1" applyProtection="1"/>
    <xf numFmtId="0" fontId="0" fillId="0" borderId="19" xfId="0" applyBorder="1" applyAlignment="1" applyProtection="1"/>
    <xf numFmtId="0" fontId="16" fillId="8" borderId="1" xfId="0" applyFont="1" applyFill="1" applyBorder="1" applyAlignment="1" applyProtection="1"/>
    <xf numFmtId="0" fontId="16" fillId="8" borderId="2" xfId="0" applyFont="1" applyFill="1" applyBorder="1" applyAlignment="1" applyProtection="1"/>
    <xf numFmtId="0" fontId="16" fillId="8" borderId="17" xfId="0" applyFont="1" applyFill="1" applyBorder="1" applyAlignment="1" applyProtection="1"/>
    <xf numFmtId="0" fontId="16" fillId="8" borderId="14" xfId="0" applyFont="1" applyFill="1" applyBorder="1" applyAlignment="1" applyProtection="1"/>
    <xf numFmtId="0" fontId="16" fillId="8" borderId="13" xfId="0" applyFont="1" applyFill="1" applyBorder="1" applyAlignment="1" applyProtection="1"/>
    <xf numFmtId="0" fontId="11" fillId="3" borderId="17" xfId="0" applyFont="1" applyFill="1" applyBorder="1" applyAlignment="1" applyProtection="1">
      <alignment horizontal="left" vertical="center" wrapText="1"/>
    </xf>
    <xf numFmtId="0" fontId="11" fillId="3" borderId="14" xfId="0" applyFont="1" applyFill="1" applyBorder="1" applyAlignment="1" applyProtection="1">
      <alignment horizontal="left" vertical="center" wrapText="1"/>
    </xf>
    <xf numFmtId="0" fontId="11" fillId="3" borderId="24" xfId="0" applyFont="1" applyFill="1" applyBorder="1" applyAlignment="1" applyProtection="1">
      <alignment horizontal="left" vertical="center" wrapText="1"/>
    </xf>
    <xf numFmtId="0" fontId="16" fillId="9" borderId="3" xfId="0" applyFont="1" applyFill="1" applyBorder="1" applyAlignment="1" applyProtection="1"/>
    <xf numFmtId="0" fontId="10" fillId="9" borderId="0" xfId="0" applyFont="1" applyFill="1" applyBorder="1" applyAlignment="1" applyProtection="1"/>
    <xf numFmtId="0" fontId="16" fillId="8" borderId="3" xfId="0" applyFont="1" applyFill="1" applyBorder="1" applyAlignment="1" applyProtection="1"/>
    <xf numFmtId="0" fontId="10" fillId="8" borderId="0" xfId="0" applyFont="1" applyFill="1" applyBorder="1" applyAlignment="1" applyProtection="1">
      <alignment horizontal="center" vertical="center" wrapText="1"/>
    </xf>
    <xf numFmtId="0" fontId="0" fillId="8" borderId="0" xfId="0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/>
    <xf numFmtId="0" fontId="0" fillId="2" borderId="0" xfId="0" applyFill="1" applyBorder="1" applyAlignment="1" applyProtection="1"/>
    <xf numFmtId="0" fontId="12" fillId="0" borderId="12" xfId="0" applyFont="1" applyFill="1" applyBorder="1" applyAlignment="1" applyProtection="1">
      <alignment horizontal="left"/>
      <protection locked="0"/>
    </xf>
    <xf numFmtId="0" fontId="23" fillId="8" borderId="3" xfId="0" applyFont="1" applyFill="1" applyBorder="1" applyAlignment="1" applyProtection="1">
      <alignment wrapText="1"/>
    </xf>
    <xf numFmtId="0" fontId="24" fillId="8" borderId="0" xfId="0" applyFont="1" applyFill="1" applyBorder="1" applyAlignment="1" applyProtection="1"/>
    <xf numFmtId="0" fontId="10" fillId="0" borderId="12" xfId="0" applyFont="1" applyBorder="1" applyAlignment="1" applyProtection="1">
      <alignment horizontal="left" wrapText="1"/>
      <protection locked="0"/>
    </xf>
    <xf numFmtId="0" fontId="10" fillId="0" borderId="14" xfId="0" applyFont="1" applyBorder="1" applyAlignment="1" applyProtection="1">
      <alignment horizontal="left" wrapText="1"/>
      <protection locked="0"/>
    </xf>
    <xf numFmtId="0" fontId="10" fillId="0" borderId="10" xfId="0" applyFont="1" applyBorder="1" applyAlignment="1" applyProtection="1">
      <alignment horizontal="left" wrapText="1"/>
      <protection locked="0"/>
    </xf>
    <xf numFmtId="0" fontId="10" fillId="0" borderId="24" xfId="0" applyFont="1" applyBorder="1" applyAlignment="1" applyProtection="1">
      <alignment horizontal="left" wrapText="1"/>
      <protection locked="0"/>
    </xf>
    <xf numFmtId="0" fontId="11" fillId="2" borderId="3" xfId="0" applyFont="1" applyFill="1" applyBorder="1" applyAlignment="1" applyProtection="1"/>
    <xf numFmtId="0" fontId="12" fillId="0" borderId="14" xfId="0" applyFont="1" applyFill="1" applyBorder="1" applyAlignment="1" applyProtection="1">
      <protection locked="0"/>
    </xf>
    <xf numFmtId="0" fontId="12" fillId="0" borderId="24" xfId="0" applyFont="1" applyFill="1" applyBorder="1" applyAlignment="1" applyProtection="1">
      <protection locked="0"/>
    </xf>
    <xf numFmtId="14" fontId="0" fillId="2" borderId="10" xfId="0" applyNumberFormat="1" applyFont="1" applyFill="1" applyBorder="1" applyAlignment="1" applyProtection="1">
      <alignment horizontal="center"/>
    </xf>
    <xf numFmtId="14" fontId="0" fillId="2" borderId="19" xfId="0" applyNumberFormat="1" applyFont="1" applyFill="1" applyBorder="1" applyAlignment="1" applyProtection="1">
      <alignment horizontal="center"/>
    </xf>
    <xf numFmtId="0" fontId="12" fillId="0" borderId="13" xfId="0" applyFont="1" applyFill="1" applyBorder="1" applyAlignment="1" applyProtection="1">
      <alignment horizontal="left" wrapText="1"/>
      <protection locked="0"/>
    </xf>
    <xf numFmtId="0" fontId="15" fillId="0" borderId="12" xfId="0" applyFont="1" applyFill="1" applyBorder="1" applyAlignment="1" applyProtection="1">
      <alignment horizontal="right"/>
    </xf>
    <xf numFmtId="0" fontId="0" fillId="0" borderId="13" xfId="0" applyFill="1" applyBorder="1" applyAlignment="1"/>
    <xf numFmtId="0" fontId="16" fillId="8" borderId="21" xfId="0" applyFont="1" applyFill="1" applyBorder="1" applyAlignment="1" applyProtection="1">
      <alignment vertical="center" wrapText="1"/>
    </xf>
    <xf numFmtId="0" fontId="12" fillId="0" borderId="22" xfId="0" applyFont="1" applyBorder="1" applyAlignment="1" applyProtection="1">
      <alignment vertical="center"/>
    </xf>
    <xf numFmtId="0" fontId="0" fillId="0" borderId="12" xfId="0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/>
    <xf numFmtId="0" fontId="11" fillId="2" borderId="29" xfId="0" applyFont="1" applyFill="1" applyBorder="1" applyAlignment="1" applyProtection="1"/>
    <xf numFmtId="3" fontId="12" fillId="0" borderId="14" xfId="0" applyNumberFormat="1" applyFont="1" applyBorder="1" applyAlignment="1" applyProtection="1">
      <alignment horizontal="left"/>
      <protection locked="0"/>
    </xf>
    <xf numFmtId="3" fontId="12" fillId="0" borderId="13" xfId="0" applyNumberFormat="1" applyFont="1" applyBorder="1" applyAlignment="1" applyProtection="1">
      <alignment horizontal="left"/>
      <protection locked="0"/>
    </xf>
    <xf numFmtId="0" fontId="17" fillId="2" borderId="3" xfId="0" applyFont="1" applyFill="1" applyBorder="1" applyAlignment="1" applyProtection="1"/>
    <xf numFmtId="0" fontId="17" fillId="2" borderId="0" xfId="0" applyFont="1" applyFill="1" applyBorder="1" applyAlignment="1" applyProtection="1"/>
    <xf numFmtId="0" fontId="17" fillId="2" borderId="4" xfId="0" applyFont="1" applyFill="1" applyBorder="1" applyAlignment="1" applyProtection="1"/>
    <xf numFmtId="0" fontId="39" fillId="2" borderId="8" xfId="1" applyFill="1" applyBorder="1" applyAlignment="1" applyProtection="1"/>
    <xf numFmtId="0" fontId="39" fillId="2" borderId="0" xfId="1" applyFill="1" applyBorder="1" applyAlignment="1" applyProtection="1"/>
    <xf numFmtId="0" fontId="39" fillId="2" borderId="20" xfId="1" applyFill="1" applyBorder="1" applyAlignment="1" applyProtection="1"/>
    <xf numFmtId="0" fontId="0" fillId="0" borderId="7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49" fontId="12" fillId="0" borderId="12" xfId="0" applyNumberFormat="1" applyFon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/>
    <xf numFmtId="49" fontId="15" fillId="0" borderId="14" xfId="0" applyNumberFormat="1" applyFont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15" fillId="2" borderId="0" xfId="0" applyFont="1" applyFill="1" applyBorder="1" applyAlignment="1" applyProtection="1"/>
    <xf numFmtId="0" fontId="0" fillId="0" borderId="29" xfId="0" applyBorder="1" applyAlignment="1" applyProtection="1"/>
    <xf numFmtId="0" fontId="12" fillId="2" borderId="3" xfId="0" applyFont="1" applyFill="1" applyBorder="1" applyAlignment="1" applyProtection="1">
      <alignment vertical="center" wrapText="1"/>
    </xf>
    <xf numFmtId="0" fontId="12" fillId="2" borderId="0" xfId="0" applyFont="1" applyFill="1" applyBorder="1" applyAlignment="1" applyProtection="1">
      <alignment vertical="center"/>
    </xf>
    <xf numFmtId="0" fontId="12" fillId="2" borderId="29" xfId="0" applyFont="1" applyFill="1" applyBorder="1" applyAlignment="1" applyProtection="1">
      <alignment vertical="center"/>
    </xf>
    <xf numFmtId="0" fontId="0" fillId="0" borderId="12" xfId="0" applyBorder="1" applyAlignment="1" applyProtection="1">
      <alignment horizontal="left" wrapText="1"/>
      <protection locked="0"/>
    </xf>
    <xf numFmtId="0" fontId="0" fillId="0" borderId="24" xfId="0" applyBorder="1" applyAlignment="1" applyProtection="1">
      <alignment horizontal="left" wrapText="1"/>
      <protection locked="0"/>
    </xf>
    <xf numFmtId="49" fontId="10" fillId="0" borderId="12" xfId="0" applyNumberFormat="1" applyFont="1" applyBorder="1" applyAlignment="1" applyProtection="1">
      <protection locked="0"/>
    </xf>
    <xf numFmtId="0" fontId="12" fillId="2" borderId="4" xfId="0" applyFont="1" applyFill="1" applyBorder="1" applyAlignment="1" applyProtection="1"/>
    <xf numFmtId="0" fontId="12" fillId="0" borderId="26" xfId="0" applyFont="1" applyBorder="1" applyAlignment="1" applyProtection="1">
      <protection locked="0"/>
    </xf>
    <xf numFmtId="0" fontId="12" fillId="0" borderId="11" xfId="0" applyFont="1" applyBorder="1" applyAlignment="1" applyProtection="1">
      <protection locked="0"/>
    </xf>
    <xf numFmtId="0" fontId="12" fillId="0" borderId="15" xfId="0" applyFont="1" applyBorder="1" applyAlignment="1" applyProtection="1">
      <protection locked="0"/>
    </xf>
    <xf numFmtId="0" fontId="58" fillId="2" borderId="22" xfId="0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49" fontId="12" fillId="2" borderId="10" xfId="0" applyNumberFormat="1" applyFont="1" applyFill="1" applyBorder="1" applyAlignment="1" applyProtection="1"/>
    <xf numFmtId="49" fontId="12" fillId="2" borderId="19" xfId="0" applyNumberFormat="1" applyFont="1" applyFill="1" applyBorder="1" applyAlignment="1" applyProtection="1"/>
    <xf numFmtId="0" fontId="26" fillId="8" borderId="3" xfId="0" applyFont="1" applyFill="1" applyBorder="1" applyAlignment="1" applyProtection="1">
      <alignment horizontal="center" vertical="center"/>
    </xf>
    <xf numFmtId="0" fontId="26" fillId="8" borderId="0" xfId="0" applyFont="1" applyFill="1" applyBorder="1" applyAlignment="1" applyProtection="1">
      <alignment horizontal="center" vertical="center"/>
    </xf>
    <xf numFmtId="0" fontId="26" fillId="8" borderId="4" xfId="0" applyFont="1" applyFill="1" applyBorder="1" applyAlignment="1" applyProtection="1">
      <alignment horizontal="center" vertical="center"/>
    </xf>
    <xf numFmtId="3" fontId="12" fillId="0" borderId="24" xfId="0" applyNumberFormat="1" applyFont="1" applyBorder="1" applyAlignment="1" applyProtection="1">
      <alignment horizontal="left"/>
      <protection locked="0"/>
    </xf>
    <xf numFmtId="49" fontId="12" fillId="0" borderId="12" xfId="0" applyNumberFormat="1" applyFont="1" applyBorder="1" applyAlignment="1" applyProtection="1">
      <protection locked="0"/>
    </xf>
    <xf numFmtId="49" fontId="12" fillId="0" borderId="24" xfId="0" applyNumberFormat="1" applyFont="1" applyBorder="1" applyAlignment="1" applyProtection="1">
      <protection locked="0"/>
    </xf>
    <xf numFmtId="0" fontId="12" fillId="0" borderId="0" xfId="0" applyFont="1" applyBorder="1" applyAlignment="1" applyProtection="1"/>
    <xf numFmtId="49" fontId="12" fillId="0" borderId="7" xfId="0" applyNumberFormat="1" applyFont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49" fontId="12" fillId="0" borderId="20" xfId="0" applyNumberFormat="1" applyFont="1" applyBorder="1" applyAlignment="1" applyProtection="1">
      <protection locked="0"/>
    </xf>
    <xf numFmtId="0" fontId="0" fillId="0" borderId="0" xfId="0" applyFill="1" applyAlignment="1" applyProtection="1">
      <protection locked="0"/>
    </xf>
    <xf numFmtId="0" fontId="0" fillId="0" borderId="0" xfId="0" applyAlignment="1" applyProtection="1">
      <protection locked="0"/>
    </xf>
    <xf numFmtId="0" fontId="10" fillId="4" borderId="12" xfId="0" applyFont="1" applyFill="1" applyBorder="1" applyAlignment="1" applyProtection="1"/>
    <xf numFmtId="0" fontId="10" fillId="4" borderId="14" xfId="0" applyFont="1" applyFill="1" applyBorder="1" applyAlignment="1" applyProtection="1"/>
    <xf numFmtId="0" fontId="10" fillId="4" borderId="13" xfId="0" applyFont="1" applyFill="1" applyBorder="1" applyAlignment="1" applyProtection="1"/>
    <xf numFmtId="0" fontId="29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1" fillId="2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1" fillId="2" borderId="0" xfId="0" applyFont="1" applyFill="1" applyAlignment="1" applyProtection="1">
      <alignment horizontal="center"/>
    </xf>
    <xf numFmtId="49" fontId="41" fillId="2" borderId="28" xfId="0" applyNumberFormat="1" applyFont="1" applyFill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vertical="center"/>
    </xf>
    <xf numFmtId="0" fontId="15" fillId="2" borderId="29" xfId="0" applyFont="1" applyFill="1" applyBorder="1" applyAlignment="1" applyProtection="1">
      <alignment vertical="center"/>
    </xf>
    <xf numFmtId="49" fontId="43" fillId="3" borderId="12" xfId="0" applyNumberFormat="1" applyFont="1" applyFill="1" applyBorder="1" applyAlignment="1" applyProtection="1"/>
    <xf numFmtId="0" fontId="0" fillId="3" borderId="14" xfId="0" applyFill="1" applyBorder="1" applyAlignment="1" applyProtection="1"/>
    <xf numFmtId="49" fontId="29" fillId="3" borderId="12" xfId="0" applyNumberFormat="1" applyFont="1" applyFill="1" applyBorder="1" applyAlignment="1" applyProtection="1"/>
    <xf numFmtId="0" fontId="0" fillId="3" borderId="14" xfId="0" applyFont="1" applyFill="1" applyBorder="1" applyAlignment="1" applyProtection="1"/>
    <xf numFmtId="49" fontId="29" fillId="3" borderId="9" xfId="0" applyNumberFormat="1" applyFont="1" applyFill="1" applyBorder="1" applyAlignment="1" applyProtection="1"/>
    <xf numFmtId="49" fontId="28" fillId="3" borderId="14" xfId="0" applyNumberFormat="1" applyFont="1" applyFill="1" applyBorder="1" applyAlignment="1" applyProtection="1">
      <alignment horizontal="right"/>
    </xf>
    <xf numFmtId="0" fontId="0" fillId="0" borderId="13" xfId="0" applyBorder="1" applyAlignment="1" applyProtection="1">
      <alignment horizontal="right"/>
    </xf>
    <xf numFmtId="49" fontId="36" fillId="2" borderId="10" xfId="0" applyNumberFormat="1" applyFont="1" applyFill="1" applyBorder="1" applyAlignment="1" applyProtection="1"/>
  </cellXfs>
  <cellStyles count="2117">
    <cellStyle name="Hypertextový odkaz" xfId="1" builtinId="8"/>
    <cellStyle name="Normální" xfId="0" builtinId="0"/>
    <cellStyle name="Normální 2" xfId="2"/>
    <cellStyle name="Normální 2 10" xfId="72"/>
    <cellStyle name="Normální 2 10 2" xfId="911"/>
    <cellStyle name="Normální 2 10 2 2" xfId="1899"/>
    <cellStyle name="Normální 2 10 3" xfId="635"/>
    <cellStyle name="Normální 2 10 3 2" xfId="1623"/>
    <cellStyle name="Normální 2 10 4" xfId="245"/>
    <cellStyle name="Normální 2 10 4 2" xfId="1968"/>
    <cellStyle name="Normální 2 10 5" xfId="1233"/>
    <cellStyle name="Normální 2 11" xfId="176"/>
    <cellStyle name="Normální 2 11 2" xfId="773"/>
    <cellStyle name="Normální 2 11 2 2" xfId="1761"/>
    <cellStyle name="Normální 2 11 3" xfId="497"/>
    <cellStyle name="Normální 2 11 3 2" xfId="1485"/>
    <cellStyle name="Normální 2 11 4" xfId="1164"/>
    <cellStyle name="Normální 2 12" xfId="704"/>
    <cellStyle name="Normální 2 12 2" xfId="1692"/>
    <cellStyle name="Normální 2 13" xfId="428"/>
    <cellStyle name="Normální 2 13 2" xfId="1416"/>
    <cellStyle name="Normální 2 14" xfId="153"/>
    <cellStyle name="Normální 2 14 2" xfId="1141"/>
    <cellStyle name="Normální 2 15" xfId="980"/>
    <cellStyle name="Normální 2 15 2" xfId="2037"/>
    <cellStyle name="Normální 2 16" xfId="1060"/>
    <cellStyle name="Normální 2 2" xfId="5"/>
    <cellStyle name="Normální 2 2 10" xfId="179"/>
    <cellStyle name="Normální 2 2 10 2" xfId="776"/>
    <cellStyle name="Normální 2 2 10 2 2" xfId="1764"/>
    <cellStyle name="Normální 2 2 10 3" xfId="500"/>
    <cellStyle name="Normální 2 2 10 3 2" xfId="1488"/>
    <cellStyle name="Normální 2 2 10 4" xfId="1167"/>
    <cellStyle name="Normální 2 2 11" xfId="707"/>
    <cellStyle name="Normální 2 2 11 2" xfId="1695"/>
    <cellStyle name="Normální 2 2 12" xfId="431"/>
    <cellStyle name="Normální 2 2 12 2" xfId="1419"/>
    <cellStyle name="Normální 2 2 13" xfId="155"/>
    <cellStyle name="Normální 2 2 13 2" xfId="1143"/>
    <cellStyle name="Normální 2 2 14" xfId="982"/>
    <cellStyle name="Normální 2 2 14 2" xfId="2039"/>
    <cellStyle name="Normální 2 2 15" xfId="1062"/>
    <cellStyle name="Normální 2 2 2" xfId="19"/>
    <cellStyle name="Normální 2 2 2 10" xfId="163"/>
    <cellStyle name="Normální 2 2 2 10 2" xfId="1151"/>
    <cellStyle name="Normální 2 2 2 11" xfId="986"/>
    <cellStyle name="Normální 2 2 2 11 2" xfId="2043"/>
    <cellStyle name="Normální 2 2 2 12" xfId="1066"/>
    <cellStyle name="Normální 2 2 2 2" xfId="31"/>
    <cellStyle name="Normální 2 2 2 2 10" xfId="1099"/>
    <cellStyle name="Normální 2 2 2 2 2" xfId="60"/>
    <cellStyle name="Normální 2 2 2 2 2 2" xfId="140"/>
    <cellStyle name="Normální 2 2 2 2 2 2 2" xfId="899"/>
    <cellStyle name="Normální 2 2 2 2 2 2 2 2" xfId="1887"/>
    <cellStyle name="Normální 2 2 2 2 2 2 3" xfId="623"/>
    <cellStyle name="Normální 2 2 2 2 2 2 3 2" xfId="1611"/>
    <cellStyle name="Normální 2 2 2 2 2 2 4" xfId="313"/>
    <cellStyle name="Normální 2 2 2 2 2 2 4 2" xfId="1969"/>
    <cellStyle name="Normální 2 2 2 2 2 2 5" xfId="1301"/>
    <cellStyle name="Normální 2 2 2 2 2 3" xfId="416"/>
    <cellStyle name="Normální 2 2 2 2 2 3 2" xfId="968"/>
    <cellStyle name="Normální 2 2 2 2 2 3 2 2" xfId="1956"/>
    <cellStyle name="Normální 2 2 2 2 2 3 3" xfId="692"/>
    <cellStyle name="Normální 2 2 2 2 2 3 3 2" xfId="1680"/>
    <cellStyle name="Normální 2 2 2 2 2 3 4" xfId="1404"/>
    <cellStyle name="Normální 2 2 2 2 2 4" xfId="371"/>
    <cellStyle name="Normální 2 2 2 2 2 4 2" xfId="830"/>
    <cellStyle name="Normální 2 2 2 2 2 4 2 2" xfId="1818"/>
    <cellStyle name="Normální 2 2 2 2 2 4 3" xfId="554"/>
    <cellStyle name="Normální 2 2 2 2 2 4 3 2" xfId="1542"/>
    <cellStyle name="Normální 2 2 2 2 2 4 4" xfId="1359"/>
    <cellStyle name="Normální 2 2 2 2 2 5" xfId="761"/>
    <cellStyle name="Normální 2 2 2 2 2 5 2" xfId="1749"/>
    <cellStyle name="Normální 2 2 2 2 2 6" xfId="485"/>
    <cellStyle name="Normální 2 2 2 2 2 6 2" xfId="1473"/>
    <cellStyle name="Normální 2 2 2 2 2 7" xfId="233"/>
    <cellStyle name="Normální 2 2 2 2 2 7 2" xfId="1221"/>
    <cellStyle name="Normální 2 2 2 2 2 8" xfId="1048"/>
    <cellStyle name="Normální 2 2 2 2 2 8 2" xfId="2105"/>
    <cellStyle name="Normální 2 2 2 2 2 9" xfId="1128"/>
    <cellStyle name="Normální 2 2 2 2 3" xfId="111"/>
    <cellStyle name="Normální 2 2 2 2 3 2" xfId="870"/>
    <cellStyle name="Normální 2 2 2 2 3 2 2" xfId="1858"/>
    <cellStyle name="Normální 2 2 2 2 3 3" xfId="594"/>
    <cellStyle name="Normální 2 2 2 2 3 3 2" xfId="1582"/>
    <cellStyle name="Normální 2 2 2 2 3 4" xfId="284"/>
    <cellStyle name="Normální 2 2 2 2 3 4 2" xfId="1970"/>
    <cellStyle name="Normální 2 2 2 2 3 5" xfId="1272"/>
    <cellStyle name="Normální 2 2 2 2 4" xfId="204"/>
    <cellStyle name="Normální 2 2 2 2 4 2" xfId="939"/>
    <cellStyle name="Normální 2 2 2 2 4 2 2" xfId="1927"/>
    <cellStyle name="Normální 2 2 2 2 4 3" xfId="663"/>
    <cellStyle name="Normální 2 2 2 2 4 3 2" xfId="1651"/>
    <cellStyle name="Normální 2 2 2 2 4 4" xfId="1192"/>
    <cellStyle name="Normální 2 2 2 2 5" xfId="342"/>
    <cellStyle name="Normální 2 2 2 2 5 2" xfId="801"/>
    <cellStyle name="Normální 2 2 2 2 5 2 2" xfId="1789"/>
    <cellStyle name="Normální 2 2 2 2 5 3" xfId="525"/>
    <cellStyle name="Normální 2 2 2 2 5 3 2" xfId="1513"/>
    <cellStyle name="Normální 2 2 2 2 5 4" xfId="1330"/>
    <cellStyle name="Normální 2 2 2 2 6" xfId="732"/>
    <cellStyle name="Normální 2 2 2 2 6 2" xfId="1720"/>
    <cellStyle name="Normální 2 2 2 2 7" xfId="456"/>
    <cellStyle name="Normální 2 2 2 2 7 2" xfId="1444"/>
    <cellStyle name="Normální 2 2 2 2 8" xfId="175"/>
    <cellStyle name="Normální 2 2 2 2 8 2" xfId="1163"/>
    <cellStyle name="Normální 2 2 2 2 9" xfId="1019"/>
    <cellStyle name="Normální 2 2 2 2 9 2" xfId="2076"/>
    <cellStyle name="Normální 2 2 2 3" xfId="67"/>
    <cellStyle name="Normální 2 2 2 3 2" xfId="147"/>
    <cellStyle name="Normální 2 2 2 3 2 2" xfId="906"/>
    <cellStyle name="Normální 2 2 2 3 2 2 2" xfId="1894"/>
    <cellStyle name="Normální 2 2 2 3 2 3" xfId="630"/>
    <cellStyle name="Normální 2 2 2 3 2 3 2" xfId="1618"/>
    <cellStyle name="Normální 2 2 2 3 2 4" xfId="320"/>
    <cellStyle name="Normální 2 2 2 3 2 4 2" xfId="1971"/>
    <cellStyle name="Normální 2 2 2 3 2 5" xfId="1308"/>
    <cellStyle name="Normální 2 2 2 3 3" xfId="423"/>
    <cellStyle name="Normální 2 2 2 3 3 2" xfId="975"/>
    <cellStyle name="Normální 2 2 2 3 3 2 2" xfId="1963"/>
    <cellStyle name="Normální 2 2 2 3 3 3" xfId="699"/>
    <cellStyle name="Normální 2 2 2 3 3 3 2" xfId="1687"/>
    <cellStyle name="Normální 2 2 2 3 3 4" xfId="1411"/>
    <cellStyle name="Normální 2 2 2 3 4" xfId="378"/>
    <cellStyle name="Normální 2 2 2 3 4 2" xfId="837"/>
    <cellStyle name="Normální 2 2 2 3 4 2 2" xfId="1825"/>
    <cellStyle name="Normální 2 2 2 3 4 3" xfId="561"/>
    <cellStyle name="Normální 2 2 2 3 4 3 2" xfId="1549"/>
    <cellStyle name="Normální 2 2 2 3 4 4" xfId="1366"/>
    <cellStyle name="Normální 2 2 2 3 5" xfId="768"/>
    <cellStyle name="Normální 2 2 2 3 5 2" xfId="1756"/>
    <cellStyle name="Normální 2 2 2 3 6" xfId="492"/>
    <cellStyle name="Normální 2 2 2 3 6 2" xfId="1480"/>
    <cellStyle name="Normální 2 2 2 3 7" xfId="240"/>
    <cellStyle name="Normální 2 2 2 3 7 2" xfId="1228"/>
    <cellStyle name="Normální 2 2 2 3 8" xfId="1055"/>
    <cellStyle name="Normální 2 2 2 3 8 2" xfId="2112"/>
    <cellStyle name="Normální 2 2 2 3 9" xfId="1135"/>
    <cellStyle name="Normální 2 2 2 4" xfId="48"/>
    <cellStyle name="Normální 2 2 2 4 2" xfId="128"/>
    <cellStyle name="Normální 2 2 2 4 2 2" xfId="887"/>
    <cellStyle name="Normální 2 2 2 4 2 2 2" xfId="1875"/>
    <cellStyle name="Normální 2 2 2 4 2 3" xfId="611"/>
    <cellStyle name="Normální 2 2 2 4 2 3 2" xfId="1599"/>
    <cellStyle name="Normální 2 2 2 4 2 4" xfId="301"/>
    <cellStyle name="Normální 2 2 2 4 2 4 2" xfId="1972"/>
    <cellStyle name="Normální 2 2 2 4 2 5" xfId="1289"/>
    <cellStyle name="Normální 2 2 2 4 3" xfId="404"/>
    <cellStyle name="Normální 2 2 2 4 3 2" xfId="956"/>
    <cellStyle name="Normální 2 2 2 4 3 2 2" xfId="1944"/>
    <cellStyle name="Normální 2 2 2 4 3 3" xfId="680"/>
    <cellStyle name="Normální 2 2 2 4 3 3 2" xfId="1668"/>
    <cellStyle name="Normální 2 2 2 4 3 4" xfId="1392"/>
    <cellStyle name="Normální 2 2 2 4 4" xfId="359"/>
    <cellStyle name="Normální 2 2 2 4 4 2" xfId="818"/>
    <cellStyle name="Normální 2 2 2 4 4 2 2" xfId="1806"/>
    <cellStyle name="Normální 2 2 2 4 4 3" xfId="542"/>
    <cellStyle name="Normální 2 2 2 4 4 3 2" xfId="1530"/>
    <cellStyle name="Normální 2 2 2 4 4 4" xfId="1347"/>
    <cellStyle name="Normální 2 2 2 4 5" xfId="749"/>
    <cellStyle name="Normální 2 2 2 4 5 2" xfId="1737"/>
    <cellStyle name="Normální 2 2 2 4 6" xfId="473"/>
    <cellStyle name="Normální 2 2 2 4 6 2" xfId="1461"/>
    <cellStyle name="Normální 2 2 2 4 7" xfId="221"/>
    <cellStyle name="Normální 2 2 2 4 7 2" xfId="1209"/>
    <cellStyle name="Normální 2 2 2 4 8" xfId="1036"/>
    <cellStyle name="Normální 2 2 2 4 8 2" xfId="2093"/>
    <cellStyle name="Normální 2 2 2 4 9" xfId="1116"/>
    <cellStyle name="Normální 2 2 2 5" xfId="99"/>
    <cellStyle name="Normální 2 2 2 5 2" xfId="858"/>
    <cellStyle name="Normální 2 2 2 5 2 2" xfId="1846"/>
    <cellStyle name="Normální 2 2 2 5 3" xfId="582"/>
    <cellStyle name="Normální 2 2 2 5 3 2" xfId="1570"/>
    <cellStyle name="Normální 2 2 2 5 4" xfId="272"/>
    <cellStyle name="Normální 2 2 2 5 4 2" xfId="1260"/>
    <cellStyle name="Normální 2 2 2 5 5" xfId="1007"/>
    <cellStyle name="Normální 2 2 2 5 5 2" xfId="2064"/>
    <cellStyle name="Normální 2 2 2 5 6" xfId="1087"/>
    <cellStyle name="Normální 2 2 2 6" xfId="78"/>
    <cellStyle name="Normální 2 2 2 6 2" xfId="927"/>
    <cellStyle name="Normální 2 2 2 6 2 2" xfId="1915"/>
    <cellStyle name="Normální 2 2 2 6 3" xfId="651"/>
    <cellStyle name="Normální 2 2 2 6 3 2" xfId="1639"/>
    <cellStyle name="Normální 2 2 2 6 4" xfId="251"/>
    <cellStyle name="Normální 2 2 2 6 4 2" xfId="1973"/>
    <cellStyle name="Normální 2 2 2 6 5" xfId="1239"/>
    <cellStyle name="Normální 2 2 2 7" xfId="192"/>
    <cellStyle name="Normální 2 2 2 7 2" xfId="789"/>
    <cellStyle name="Normální 2 2 2 7 2 2" xfId="1777"/>
    <cellStyle name="Normální 2 2 2 7 3" xfId="513"/>
    <cellStyle name="Normální 2 2 2 7 3 2" xfId="1501"/>
    <cellStyle name="Normální 2 2 2 7 4" xfId="1180"/>
    <cellStyle name="Normální 2 2 2 8" xfId="720"/>
    <cellStyle name="Normální 2 2 2 8 2" xfId="1708"/>
    <cellStyle name="Normální 2 2 2 9" xfId="444"/>
    <cellStyle name="Normální 2 2 2 9 2" xfId="1432"/>
    <cellStyle name="Normální 2 2 3" xfId="15"/>
    <cellStyle name="Normální 2 2 3 10" xfId="159"/>
    <cellStyle name="Normální 2 2 3 10 2" xfId="1147"/>
    <cellStyle name="Normální 2 2 3 11" xfId="990"/>
    <cellStyle name="Normální 2 2 3 11 2" xfId="2047"/>
    <cellStyle name="Normální 2 2 3 12" xfId="1070"/>
    <cellStyle name="Normální 2 2 3 2" xfId="27"/>
    <cellStyle name="Normální 2 2 3 2 10" xfId="1095"/>
    <cellStyle name="Normální 2 2 3 2 2" xfId="56"/>
    <cellStyle name="Normální 2 2 3 2 2 2" xfId="136"/>
    <cellStyle name="Normální 2 2 3 2 2 2 2" xfId="895"/>
    <cellStyle name="Normální 2 2 3 2 2 2 2 2" xfId="1883"/>
    <cellStyle name="Normální 2 2 3 2 2 2 3" xfId="619"/>
    <cellStyle name="Normální 2 2 3 2 2 2 3 2" xfId="1607"/>
    <cellStyle name="Normální 2 2 3 2 2 2 4" xfId="309"/>
    <cellStyle name="Normální 2 2 3 2 2 2 4 2" xfId="1974"/>
    <cellStyle name="Normální 2 2 3 2 2 2 5" xfId="1297"/>
    <cellStyle name="Normální 2 2 3 2 2 3" xfId="412"/>
    <cellStyle name="Normální 2 2 3 2 2 3 2" xfId="964"/>
    <cellStyle name="Normální 2 2 3 2 2 3 2 2" xfId="1952"/>
    <cellStyle name="Normální 2 2 3 2 2 3 3" xfId="688"/>
    <cellStyle name="Normální 2 2 3 2 2 3 3 2" xfId="1676"/>
    <cellStyle name="Normální 2 2 3 2 2 3 4" xfId="1400"/>
    <cellStyle name="Normální 2 2 3 2 2 4" xfId="367"/>
    <cellStyle name="Normální 2 2 3 2 2 4 2" xfId="826"/>
    <cellStyle name="Normální 2 2 3 2 2 4 2 2" xfId="1814"/>
    <cellStyle name="Normální 2 2 3 2 2 4 3" xfId="550"/>
    <cellStyle name="Normální 2 2 3 2 2 4 3 2" xfId="1538"/>
    <cellStyle name="Normální 2 2 3 2 2 4 4" xfId="1355"/>
    <cellStyle name="Normální 2 2 3 2 2 5" xfId="757"/>
    <cellStyle name="Normální 2 2 3 2 2 5 2" xfId="1745"/>
    <cellStyle name="Normální 2 2 3 2 2 6" xfId="481"/>
    <cellStyle name="Normální 2 2 3 2 2 6 2" xfId="1469"/>
    <cellStyle name="Normální 2 2 3 2 2 7" xfId="229"/>
    <cellStyle name="Normální 2 2 3 2 2 7 2" xfId="1217"/>
    <cellStyle name="Normální 2 2 3 2 2 8" xfId="1044"/>
    <cellStyle name="Normální 2 2 3 2 2 8 2" xfId="2101"/>
    <cellStyle name="Normální 2 2 3 2 2 9" xfId="1124"/>
    <cellStyle name="Normální 2 2 3 2 3" xfId="107"/>
    <cellStyle name="Normální 2 2 3 2 3 2" xfId="866"/>
    <cellStyle name="Normální 2 2 3 2 3 2 2" xfId="1854"/>
    <cellStyle name="Normální 2 2 3 2 3 3" xfId="590"/>
    <cellStyle name="Normální 2 2 3 2 3 3 2" xfId="1578"/>
    <cellStyle name="Normální 2 2 3 2 3 4" xfId="280"/>
    <cellStyle name="Normální 2 2 3 2 3 4 2" xfId="1975"/>
    <cellStyle name="Normální 2 2 3 2 3 5" xfId="1268"/>
    <cellStyle name="Normální 2 2 3 2 4" xfId="200"/>
    <cellStyle name="Normální 2 2 3 2 4 2" xfId="935"/>
    <cellStyle name="Normální 2 2 3 2 4 2 2" xfId="1923"/>
    <cellStyle name="Normální 2 2 3 2 4 3" xfId="659"/>
    <cellStyle name="Normální 2 2 3 2 4 3 2" xfId="1647"/>
    <cellStyle name="Normální 2 2 3 2 4 4" xfId="1188"/>
    <cellStyle name="Normální 2 2 3 2 5" xfId="339"/>
    <cellStyle name="Normální 2 2 3 2 5 2" xfId="797"/>
    <cellStyle name="Normální 2 2 3 2 5 2 2" xfId="1785"/>
    <cellStyle name="Normální 2 2 3 2 5 3" xfId="521"/>
    <cellStyle name="Normální 2 2 3 2 5 3 2" xfId="1509"/>
    <cellStyle name="Normální 2 2 3 2 5 4" xfId="1327"/>
    <cellStyle name="Normální 2 2 3 2 6" xfId="728"/>
    <cellStyle name="Normální 2 2 3 2 6 2" xfId="1716"/>
    <cellStyle name="Normální 2 2 3 2 7" xfId="452"/>
    <cellStyle name="Normální 2 2 3 2 7 2" xfId="1440"/>
    <cellStyle name="Normální 2 2 3 2 8" xfId="171"/>
    <cellStyle name="Normální 2 2 3 2 8 2" xfId="1159"/>
    <cellStyle name="Normální 2 2 3 2 9" xfId="1015"/>
    <cellStyle name="Normální 2 2 3 2 9 2" xfId="2072"/>
    <cellStyle name="Normální 2 2 3 3" xfId="71"/>
    <cellStyle name="Normální 2 2 3 3 2" xfId="151"/>
    <cellStyle name="Normální 2 2 3 3 2 2" xfId="910"/>
    <cellStyle name="Normální 2 2 3 3 2 2 2" xfId="1898"/>
    <cellStyle name="Normální 2 2 3 3 2 3" xfId="634"/>
    <cellStyle name="Normální 2 2 3 3 2 3 2" xfId="1622"/>
    <cellStyle name="Normální 2 2 3 3 2 4" xfId="324"/>
    <cellStyle name="Normální 2 2 3 3 2 4 2" xfId="1976"/>
    <cellStyle name="Normální 2 2 3 3 2 5" xfId="1312"/>
    <cellStyle name="Normální 2 2 3 3 3" xfId="427"/>
    <cellStyle name="Normální 2 2 3 3 3 2" xfId="979"/>
    <cellStyle name="Normální 2 2 3 3 3 2 2" xfId="1967"/>
    <cellStyle name="Normální 2 2 3 3 3 3" xfId="703"/>
    <cellStyle name="Normální 2 2 3 3 3 3 2" xfId="1691"/>
    <cellStyle name="Normální 2 2 3 3 3 4" xfId="1415"/>
    <cellStyle name="Normální 2 2 3 3 4" xfId="382"/>
    <cellStyle name="Normální 2 2 3 3 4 2" xfId="841"/>
    <cellStyle name="Normální 2 2 3 3 4 2 2" xfId="1829"/>
    <cellStyle name="Normální 2 2 3 3 4 3" xfId="565"/>
    <cellStyle name="Normální 2 2 3 3 4 3 2" xfId="1553"/>
    <cellStyle name="Normální 2 2 3 3 4 4" xfId="1370"/>
    <cellStyle name="Normální 2 2 3 3 5" xfId="772"/>
    <cellStyle name="Normální 2 2 3 3 5 2" xfId="1760"/>
    <cellStyle name="Normální 2 2 3 3 6" xfId="496"/>
    <cellStyle name="Normální 2 2 3 3 6 2" xfId="1484"/>
    <cellStyle name="Normální 2 2 3 3 7" xfId="244"/>
    <cellStyle name="Normální 2 2 3 3 7 2" xfId="1232"/>
    <cellStyle name="Normální 2 2 3 3 8" xfId="1059"/>
    <cellStyle name="Normální 2 2 3 3 8 2" xfId="2116"/>
    <cellStyle name="Normální 2 2 3 3 9" xfId="1139"/>
    <cellStyle name="Normální 2 2 3 4" xfId="44"/>
    <cellStyle name="Normální 2 2 3 4 2" xfId="124"/>
    <cellStyle name="Normální 2 2 3 4 2 2" xfId="883"/>
    <cellStyle name="Normální 2 2 3 4 2 2 2" xfId="1871"/>
    <cellStyle name="Normální 2 2 3 4 2 3" xfId="607"/>
    <cellStyle name="Normální 2 2 3 4 2 3 2" xfId="1595"/>
    <cellStyle name="Normální 2 2 3 4 2 4" xfId="297"/>
    <cellStyle name="Normální 2 2 3 4 2 4 2" xfId="1977"/>
    <cellStyle name="Normální 2 2 3 4 2 5" xfId="1285"/>
    <cellStyle name="Normální 2 2 3 4 3" xfId="400"/>
    <cellStyle name="Normální 2 2 3 4 3 2" xfId="952"/>
    <cellStyle name="Normální 2 2 3 4 3 2 2" xfId="1940"/>
    <cellStyle name="Normální 2 2 3 4 3 3" xfId="676"/>
    <cellStyle name="Normální 2 2 3 4 3 3 2" xfId="1664"/>
    <cellStyle name="Normální 2 2 3 4 3 4" xfId="1388"/>
    <cellStyle name="Normální 2 2 3 4 4" xfId="355"/>
    <cellStyle name="Normální 2 2 3 4 4 2" xfId="814"/>
    <cellStyle name="Normální 2 2 3 4 4 2 2" xfId="1802"/>
    <cellStyle name="Normální 2 2 3 4 4 3" xfId="538"/>
    <cellStyle name="Normální 2 2 3 4 4 3 2" xfId="1526"/>
    <cellStyle name="Normální 2 2 3 4 4 4" xfId="1343"/>
    <cellStyle name="Normální 2 2 3 4 5" xfId="745"/>
    <cellStyle name="Normální 2 2 3 4 5 2" xfId="1733"/>
    <cellStyle name="Normální 2 2 3 4 6" xfId="469"/>
    <cellStyle name="Normální 2 2 3 4 6 2" xfId="1457"/>
    <cellStyle name="Normální 2 2 3 4 7" xfId="217"/>
    <cellStyle name="Normální 2 2 3 4 7 2" xfId="1205"/>
    <cellStyle name="Normální 2 2 3 4 8" xfId="1032"/>
    <cellStyle name="Normální 2 2 3 4 8 2" xfId="2089"/>
    <cellStyle name="Normální 2 2 3 4 9" xfId="1112"/>
    <cellStyle name="Normální 2 2 3 5" xfId="95"/>
    <cellStyle name="Normální 2 2 3 5 2" xfId="854"/>
    <cellStyle name="Normální 2 2 3 5 2 2" xfId="1842"/>
    <cellStyle name="Normální 2 2 3 5 3" xfId="578"/>
    <cellStyle name="Normální 2 2 3 5 3 2" xfId="1566"/>
    <cellStyle name="Normální 2 2 3 5 4" xfId="268"/>
    <cellStyle name="Normální 2 2 3 5 4 2" xfId="1256"/>
    <cellStyle name="Normální 2 2 3 5 5" xfId="1003"/>
    <cellStyle name="Normální 2 2 3 5 5 2" xfId="2060"/>
    <cellStyle name="Normální 2 2 3 5 6" xfId="1083"/>
    <cellStyle name="Normální 2 2 3 6" xfId="82"/>
    <cellStyle name="Normální 2 2 3 6 2" xfId="923"/>
    <cellStyle name="Normální 2 2 3 6 2 2" xfId="1911"/>
    <cellStyle name="Normální 2 2 3 6 3" xfId="647"/>
    <cellStyle name="Normální 2 2 3 6 3 2" xfId="1635"/>
    <cellStyle name="Normální 2 2 3 6 4" xfId="255"/>
    <cellStyle name="Normální 2 2 3 6 4 2" xfId="1978"/>
    <cellStyle name="Normální 2 2 3 6 5" xfId="1243"/>
    <cellStyle name="Normální 2 2 3 7" xfId="188"/>
    <cellStyle name="Normální 2 2 3 7 2" xfId="785"/>
    <cellStyle name="Normální 2 2 3 7 2 2" xfId="1773"/>
    <cellStyle name="Normální 2 2 3 7 3" xfId="509"/>
    <cellStyle name="Normální 2 2 3 7 3 2" xfId="1497"/>
    <cellStyle name="Normální 2 2 3 7 4" xfId="1176"/>
    <cellStyle name="Normální 2 2 3 8" xfId="716"/>
    <cellStyle name="Normální 2 2 3 8 2" xfId="1704"/>
    <cellStyle name="Normální 2 2 3 9" xfId="440"/>
    <cellStyle name="Normální 2 2 3 9 2" xfId="1428"/>
    <cellStyle name="Normální 2 2 4" xfId="23"/>
    <cellStyle name="Normální 2 2 4 10" xfId="1091"/>
    <cellStyle name="Normální 2 2 4 2" xfId="52"/>
    <cellStyle name="Normální 2 2 4 2 2" xfId="132"/>
    <cellStyle name="Normální 2 2 4 2 2 2" xfId="891"/>
    <cellStyle name="Normální 2 2 4 2 2 2 2" xfId="1879"/>
    <cellStyle name="Normální 2 2 4 2 2 3" xfId="615"/>
    <cellStyle name="Normální 2 2 4 2 2 3 2" xfId="1603"/>
    <cellStyle name="Normální 2 2 4 2 2 4" xfId="305"/>
    <cellStyle name="Normální 2 2 4 2 2 4 2" xfId="1979"/>
    <cellStyle name="Normální 2 2 4 2 2 5" xfId="1293"/>
    <cellStyle name="Normální 2 2 4 2 3" xfId="408"/>
    <cellStyle name="Normální 2 2 4 2 3 2" xfId="960"/>
    <cellStyle name="Normální 2 2 4 2 3 2 2" xfId="1948"/>
    <cellStyle name="Normální 2 2 4 2 3 3" xfId="684"/>
    <cellStyle name="Normální 2 2 4 2 3 3 2" xfId="1672"/>
    <cellStyle name="Normální 2 2 4 2 3 4" xfId="1396"/>
    <cellStyle name="Normální 2 2 4 2 4" xfId="363"/>
    <cellStyle name="Normální 2 2 4 2 4 2" xfId="822"/>
    <cellStyle name="Normální 2 2 4 2 4 2 2" xfId="1810"/>
    <cellStyle name="Normální 2 2 4 2 4 3" xfId="546"/>
    <cellStyle name="Normální 2 2 4 2 4 3 2" xfId="1534"/>
    <cellStyle name="Normální 2 2 4 2 4 4" xfId="1351"/>
    <cellStyle name="Normální 2 2 4 2 5" xfId="753"/>
    <cellStyle name="Normální 2 2 4 2 5 2" xfId="1741"/>
    <cellStyle name="Normální 2 2 4 2 6" xfId="477"/>
    <cellStyle name="Normální 2 2 4 2 6 2" xfId="1465"/>
    <cellStyle name="Normální 2 2 4 2 7" xfId="225"/>
    <cellStyle name="Normální 2 2 4 2 7 2" xfId="1213"/>
    <cellStyle name="Normální 2 2 4 2 8" xfId="1040"/>
    <cellStyle name="Normální 2 2 4 2 8 2" xfId="2097"/>
    <cellStyle name="Normální 2 2 4 2 9" xfId="1120"/>
    <cellStyle name="Normální 2 2 4 3" xfId="103"/>
    <cellStyle name="Normální 2 2 4 3 2" xfId="862"/>
    <cellStyle name="Normální 2 2 4 3 2 2" xfId="1850"/>
    <cellStyle name="Normální 2 2 4 3 3" xfId="586"/>
    <cellStyle name="Normální 2 2 4 3 3 2" xfId="1574"/>
    <cellStyle name="Normální 2 2 4 3 4" xfId="276"/>
    <cellStyle name="Normální 2 2 4 3 4 2" xfId="1980"/>
    <cellStyle name="Normální 2 2 4 3 5" xfId="1264"/>
    <cellStyle name="Normální 2 2 4 4" xfId="196"/>
    <cellStyle name="Normální 2 2 4 4 2" xfId="931"/>
    <cellStyle name="Normální 2 2 4 4 2 2" xfId="1919"/>
    <cellStyle name="Normální 2 2 4 4 3" xfId="655"/>
    <cellStyle name="Normální 2 2 4 4 3 2" xfId="1643"/>
    <cellStyle name="Normální 2 2 4 4 4" xfId="1184"/>
    <cellStyle name="Normální 2 2 4 5" xfId="335"/>
    <cellStyle name="Normální 2 2 4 5 2" xfId="793"/>
    <cellStyle name="Normální 2 2 4 5 2 2" xfId="1781"/>
    <cellStyle name="Normální 2 2 4 5 3" xfId="517"/>
    <cellStyle name="Normální 2 2 4 5 3 2" xfId="1505"/>
    <cellStyle name="Normální 2 2 4 5 4" xfId="1323"/>
    <cellStyle name="Normální 2 2 4 6" xfId="724"/>
    <cellStyle name="Normální 2 2 4 6 2" xfId="1712"/>
    <cellStyle name="Normální 2 2 4 7" xfId="448"/>
    <cellStyle name="Normální 2 2 4 7 2" xfId="1436"/>
    <cellStyle name="Normální 2 2 4 8" xfId="167"/>
    <cellStyle name="Normální 2 2 4 8 2" xfId="1155"/>
    <cellStyle name="Normální 2 2 4 9" xfId="1011"/>
    <cellStyle name="Normální 2 2 4 9 2" xfId="2068"/>
    <cellStyle name="Normální 2 2 5" xfId="11"/>
    <cellStyle name="Normální 2 2 5 10" xfId="1079"/>
    <cellStyle name="Normální 2 2 5 2" xfId="40"/>
    <cellStyle name="Normální 2 2 5 2 2" xfId="120"/>
    <cellStyle name="Normální 2 2 5 2 2 2" xfId="879"/>
    <cellStyle name="Normální 2 2 5 2 2 2 2" xfId="1867"/>
    <cellStyle name="Normální 2 2 5 2 2 3" xfId="603"/>
    <cellStyle name="Normální 2 2 5 2 2 3 2" xfId="1591"/>
    <cellStyle name="Normální 2 2 5 2 2 4" xfId="293"/>
    <cellStyle name="Normální 2 2 5 2 2 4 2" xfId="1981"/>
    <cellStyle name="Normální 2 2 5 2 2 5" xfId="1281"/>
    <cellStyle name="Normální 2 2 5 2 3" xfId="396"/>
    <cellStyle name="Normální 2 2 5 2 3 2" xfId="948"/>
    <cellStyle name="Normální 2 2 5 2 3 2 2" xfId="1936"/>
    <cellStyle name="Normální 2 2 5 2 3 3" xfId="672"/>
    <cellStyle name="Normální 2 2 5 2 3 3 2" xfId="1660"/>
    <cellStyle name="Normální 2 2 5 2 3 4" xfId="1384"/>
    <cellStyle name="Normální 2 2 5 2 4" xfId="351"/>
    <cellStyle name="Normální 2 2 5 2 4 2" xfId="810"/>
    <cellStyle name="Normální 2 2 5 2 4 2 2" xfId="1798"/>
    <cellStyle name="Normální 2 2 5 2 4 3" xfId="534"/>
    <cellStyle name="Normální 2 2 5 2 4 3 2" xfId="1522"/>
    <cellStyle name="Normální 2 2 5 2 4 4" xfId="1339"/>
    <cellStyle name="Normální 2 2 5 2 5" xfId="741"/>
    <cellStyle name="Normální 2 2 5 2 5 2" xfId="1729"/>
    <cellStyle name="Normální 2 2 5 2 6" xfId="465"/>
    <cellStyle name="Normální 2 2 5 2 6 2" xfId="1453"/>
    <cellStyle name="Normální 2 2 5 2 7" xfId="213"/>
    <cellStyle name="Normální 2 2 5 2 7 2" xfId="1201"/>
    <cellStyle name="Normální 2 2 5 2 8" xfId="1028"/>
    <cellStyle name="Normální 2 2 5 2 8 2" xfId="2085"/>
    <cellStyle name="Normální 2 2 5 2 9" xfId="1108"/>
    <cellStyle name="Normální 2 2 5 3" xfId="91"/>
    <cellStyle name="Normální 2 2 5 3 2" xfId="850"/>
    <cellStyle name="Normální 2 2 5 3 2 2" xfId="1838"/>
    <cellStyle name="Normální 2 2 5 3 3" xfId="574"/>
    <cellStyle name="Normální 2 2 5 3 3 2" xfId="1562"/>
    <cellStyle name="Normální 2 2 5 3 4" xfId="264"/>
    <cellStyle name="Normální 2 2 5 3 4 2" xfId="1982"/>
    <cellStyle name="Normální 2 2 5 3 5" xfId="1252"/>
    <cellStyle name="Normální 2 2 5 4" xfId="385"/>
    <cellStyle name="Normální 2 2 5 4 2" xfId="919"/>
    <cellStyle name="Normální 2 2 5 4 2 2" xfId="1907"/>
    <cellStyle name="Normální 2 2 5 4 3" xfId="643"/>
    <cellStyle name="Normální 2 2 5 4 3 2" xfId="1631"/>
    <cellStyle name="Normální 2 2 5 4 4" xfId="1373"/>
    <cellStyle name="Normální 2 2 5 5" xfId="328"/>
    <cellStyle name="Normální 2 2 5 5 2" xfId="781"/>
    <cellStyle name="Normální 2 2 5 5 2 2" xfId="1769"/>
    <cellStyle name="Normální 2 2 5 5 3" xfId="505"/>
    <cellStyle name="Normální 2 2 5 5 3 2" xfId="1493"/>
    <cellStyle name="Normální 2 2 5 5 4" xfId="1316"/>
    <cellStyle name="Normální 2 2 5 6" xfId="712"/>
    <cellStyle name="Normální 2 2 5 6 2" xfId="1700"/>
    <cellStyle name="Normální 2 2 5 7" xfId="436"/>
    <cellStyle name="Normální 2 2 5 7 2" xfId="1424"/>
    <cellStyle name="Normální 2 2 5 8" xfId="184"/>
    <cellStyle name="Normální 2 2 5 8 2" xfId="1172"/>
    <cellStyle name="Normální 2 2 5 9" xfId="999"/>
    <cellStyle name="Normální 2 2 5 9 2" xfId="2056"/>
    <cellStyle name="Normální 2 2 6" xfId="63"/>
    <cellStyle name="Normální 2 2 6 2" xfId="143"/>
    <cellStyle name="Normální 2 2 6 2 2" xfId="902"/>
    <cellStyle name="Normální 2 2 6 2 2 2" xfId="1890"/>
    <cellStyle name="Normální 2 2 6 2 3" xfId="626"/>
    <cellStyle name="Normální 2 2 6 2 3 2" xfId="1614"/>
    <cellStyle name="Normální 2 2 6 2 4" xfId="316"/>
    <cellStyle name="Normální 2 2 6 2 4 2" xfId="1983"/>
    <cellStyle name="Normální 2 2 6 2 5" xfId="1304"/>
    <cellStyle name="Normální 2 2 6 3" xfId="419"/>
    <cellStyle name="Normální 2 2 6 3 2" xfId="971"/>
    <cellStyle name="Normální 2 2 6 3 2 2" xfId="1959"/>
    <cellStyle name="Normální 2 2 6 3 3" xfId="695"/>
    <cellStyle name="Normální 2 2 6 3 3 2" xfId="1683"/>
    <cellStyle name="Normální 2 2 6 3 4" xfId="1407"/>
    <cellStyle name="Normální 2 2 6 4" xfId="374"/>
    <cellStyle name="Normální 2 2 6 4 2" xfId="833"/>
    <cellStyle name="Normální 2 2 6 4 2 2" xfId="1821"/>
    <cellStyle name="Normální 2 2 6 4 3" xfId="557"/>
    <cellStyle name="Normální 2 2 6 4 3 2" xfId="1545"/>
    <cellStyle name="Normální 2 2 6 4 4" xfId="1362"/>
    <cellStyle name="Normální 2 2 6 5" xfId="764"/>
    <cellStyle name="Normální 2 2 6 5 2" xfId="1752"/>
    <cellStyle name="Normální 2 2 6 6" xfId="488"/>
    <cellStyle name="Normální 2 2 6 6 2" xfId="1476"/>
    <cellStyle name="Normální 2 2 6 7" xfId="236"/>
    <cellStyle name="Normální 2 2 6 7 2" xfId="1224"/>
    <cellStyle name="Normální 2 2 6 8" xfId="1051"/>
    <cellStyle name="Normální 2 2 6 8 2" xfId="2108"/>
    <cellStyle name="Normální 2 2 6 9" xfId="1131"/>
    <cellStyle name="Normální 2 2 7" xfId="35"/>
    <cellStyle name="Normální 2 2 7 2" xfId="115"/>
    <cellStyle name="Normální 2 2 7 2 2" xfId="874"/>
    <cellStyle name="Normální 2 2 7 2 2 2" xfId="1862"/>
    <cellStyle name="Normální 2 2 7 2 3" xfId="598"/>
    <cellStyle name="Normální 2 2 7 2 3 2" xfId="1586"/>
    <cellStyle name="Normální 2 2 7 2 4" xfId="288"/>
    <cellStyle name="Normální 2 2 7 2 4 2" xfId="1984"/>
    <cellStyle name="Normální 2 2 7 2 5" xfId="1276"/>
    <cellStyle name="Normální 2 2 7 3" xfId="391"/>
    <cellStyle name="Normální 2 2 7 3 2" xfId="943"/>
    <cellStyle name="Normální 2 2 7 3 2 2" xfId="1931"/>
    <cellStyle name="Normální 2 2 7 3 3" xfId="667"/>
    <cellStyle name="Normální 2 2 7 3 3 2" xfId="1655"/>
    <cellStyle name="Normální 2 2 7 3 4" xfId="1379"/>
    <cellStyle name="Normální 2 2 7 4" xfId="346"/>
    <cellStyle name="Normální 2 2 7 4 2" xfId="805"/>
    <cellStyle name="Normální 2 2 7 4 2 2" xfId="1793"/>
    <cellStyle name="Normální 2 2 7 4 3" xfId="529"/>
    <cellStyle name="Normální 2 2 7 4 3 2" xfId="1517"/>
    <cellStyle name="Normální 2 2 7 4 4" xfId="1334"/>
    <cellStyle name="Normální 2 2 7 5" xfId="736"/>
    <cellStyle name="Normální 2 2 7 5 2" xfId="1724"/>
    <cellStyle name="Normální 2 2 7 6" xfId="460"/>
    <cellStyle name="Normální 2 2 7 6 2" xfId="1448"/>
    <cellStyle name="Normální 2 2 7 7" xfId="208"/>
    <cellStyle name="Normální 2 2 7 7 2" xfId="1196"/>
    <cellStyle name="Normální 2 2 7 8" xfId="1023"/>
    <cellStyle name="Normální 2 2 7 8 2" xfId="2080"/>
    <cellStyle name="Normální 2 2 7 9" xfId="1103"/>
    <cellStyle name="Normální 2 2 8" xfId="86"/>
    <cellStyle name="Normální 2 2 8 2" xfId="845"/>
    <cellStyle name="Normální 2 2 8 2 2" xfId="1833"/>
    <cellStyle name="Normální 2 2 8 3" xfId="569"/>
    <cellStyle name="Normální 2 2 8 3 2" xfId="1557"/>
    <cellStyle name="Normální 2 2 8 4" xfId="259"/>
    <cellStyle name="Normální 2 2 8 4 2" xfId="1247"/>
    <cellStyle name="Normální 2 2 8 5" xfId="994"/>
    <cellStyle name="Normální 2 2 8 5 2" xfId="2051"/>
    <cellStyle name="Normální 2 2 8 6" xfId="1074"/>
    <cellStyle name="Normální 2 2 9" xfId="74"/>
    <cellStyle name="Normální 2 2 9 2" xfId="914"/>
    <cellStyle name="Normální 2 2 9 2 2" xfId="1902"/>
    <cellStyle name="Normální 2 2 9 3" xfId="638"/>
    <cellStyle name="Normální 2 2 9 3 2" xfId="1626"/>
    <cellStyle name="Normální 2 2 9 4" xfId="247"/>
    <cellStyle name="Normální 2 2 9 4 2" xfId="1985"/>
    <cellStyle name="Normální 2 2 9 5" xfId="1235"/>
    <cellStyle name="Normální 2 3" xfId="3"/>
    <cellStyle name="Normální 2 3 10" xfId="429"/>
    <cellStyle name="Normální 2 3 10 2" xfId="1417"/>
    <cellStyle name="Normální 2 3 11" xfId="161"/>
    <cellStyle name="Normální 2 3 11 2" xfId="1149"/>
    <cellStyle name="Normální 2 3 12" xfId="984"/>
    <cellStyle name="Normální 2 3 12 2" xfId="2041"/>
    <cellStyle name="Normální 2 3 13" xfId="1064"/>
    <cellStyle name="Normální 2 3 2" xfId="29"/>
    <cellStyle name="Normální 2 3 2 10" xfId="988"/>
    <cellStyle name="Normální 2 3 2 10 2" xfId="2045"/>
    <cellStyle name="Normální 2 3 2 11" xfId="1068"/>
    <cellStyle name="Normální 2 3 2 2" xfId="69"/>
    <cellStyle name="Normální 2 3 2 2 2" xfId="149"/>
    <cellStyle name="Normální 2 3 2 2 2 2" xfId="908"/>
    <cellStyle name="Normální 2 3 2 2 2 2 2" xfId="1896"/>
    <cellStyle name="Normální 2 3 2 2 2 3" xfId="632"/>
    <cellStyle name="Normální 2 3 2 2 2 3 2" xfId="1620"/>
    <cellStyle name="Normální 2 3 2 2 2 4" xfId="322"/>
    <cellStyle name="Normální 2 3 2 2 2 4 2" xfId="1986"/>
    <cellStyle name="Normální 2 3 2 2 2 5" xfId="1310"/>
    <cellStyle name="Normální 2 3 2 2 3" xfId="425"/>
    <cellStyle name="Normální 2 3 2 2 3 2" xfId="977"/>
    <cellStyle name="Normální 2 3 2 2 3 2 2" xfId="1965"/>
    <cellStyle name="Normální 2 3 2 2 3 3" xfId="701"/>
    <cellStyle name="Normální 2 3 2 2 3 3 2" xfId="1689"/>
    <cellStyle name="Normální 2 3 2 2 3 4" xfId="1413"/>
    <cellStyle name="Normální 2 3 2 2 4" xfId="380"/>
    <cellStyle name="Normální 2 3 2 2 4 2" xfId="839"/>
    <cellStyle name="Normální 2 3 2 2 4 2 2" xfId="1827"/>
    <cellStyle name="Normální 2 3 2 2 4 3" xfId="563"/>
    <cellStyle name="Normální 2 3 2 2 4 3 2" xfId="1551"/>
    <cellStyle name="Normální 2 3 2 2 4 4" xfId="1368"/>
    <cellStyle name="Normální 2 3 2 2 5" xfId="770"/>
    <cellStyle name="Normální 2 3 2 2 5 2" xfId="1758"/>
    <cellStyle name="Normální 2 3 2 2 6" xfId="494"/>
    <cellStyle name="Normální 2 3 2 2 6 2" xfId="1482"/>
    <cellStyle name="Normální 2 3 2 2 7" xfId="242"/>
    <cellStyle name="Normální 2 3 2 2 7 2" xfId="1230"/>
    <cellStyle name="Normální 2 3 2 2 8" xfId="1057"/>
    <cellStyle name="Normální 2 3 2 2 8 2" xfId="2114"/>
    <cellStyle name="Normální 2 3 2 2 9" xfId="1137"/>
    <cellStyle name="Normální 2 3 2 3" xfId="58"/>
    <cellStyle name="Normální 2 3 2 3 2" xfId="138"/>
    <cellStyle name="Normální 2 3 2 3 2 2" xfId="897"/>
    <cellStyle name="Normální 2 3 2 3 2 2 2" xfId="1885"/>
    <cellStyle name="Normální 2 3 2 3 2 3" xfId="621"/>
    <cellStyle name="Normální 2 3 2 3 2 3 2" xfId="1609"/>
    <cellStyle name="Normální 2 3 2 3 2 4" xfId="311"/>
    <cellStyle name="Normální 2 3 2 3 2 4 2" xfId="1987"/>
    <cellStyle name="Normální 2 3 2 3 2 5" xfId="1299"/>
    <cellStyle name="Normální 2 3 2 3 3" xfId="414"/>
    <cellStyle name="Normální 2 3 2 3 3 2" xfId="966"/>
    <cellStyle name="Normální 2 3 2 3 3 2 2" xfId="1954"/>
    <cellStyle name="Normální 2 3 2 3 3 3" xfId="690"/>
    <cellStyle name="Normální 2 3 2 3 3 3 2" xfId="1678"/>
    <cellStyle name="Normální 2 3 2 3 3 4" xfId="1402"/>
    <cellStyle name="Normální 2 3 2 3 4" xfId="369"/>
    <cellStyle name="Normální 2 3 2 3 4 2" xfId="828"/>
    <cellStyle name="Normální 2 3 2 3 4 2 2" xfId="1816"/>
    <cellStyle name="Normální 2 3 2 3 4 3" xfId="552"/>
    <cellStyle name="Normální 2 3 2 3 4 3 2" xfId="1540"/>
    <cellStyle name="Normální 2 3 2 3 4 4" xfId="1357"/>
    <cellStyle name="Normální 2 3 2 3 5" xfId="759"/>
    <cellStyle name="Normální 2 3 2 3 5 2" xfId="1747"/>
    <cellStyle name="Normální 2 3 2 3 6" xfId="483"/>
    <cellStyle name="Normální 2 3 2 3 6 2" xfId="1471"/>
    <cellStyle name="Normální 2 3 2 3 7" xfId="231"/>
    <cellStyle name="Normální 2 3 2 3 7 2" xfId="1219"/>
    <cellStyle name="Normální 2 3 2 3 8" xfId="1046"/>
    <cellStyle name="Normální 2 3 2 3 8 2" xfId="2103"/>
    <cellStyle name="Normální 2 3 2 3 9" xfId="1126"/>
    <cellStyle name="Normální 2 3 2 4" xfId="109"/>
    <cellStyle name="Normální 2 3 2 4 2" xfId="868"/>
    <cellStyle name="Normální 2 3 2 4 2 2" xfId="1856"/>
    <cellStyle name="Normální 2 3 2 4 3" xfId="592"/>
    <cellStyle name="Normální 2 3 2 4 3 2" xfId="1580"/>
    <cellStyle name="Normální 2 3 2 4 4" xfId="282"/>
    <cellStyle name="Normální 2 3 2 4 4 2" xfId="1270"/>
    <cellStyle name="Normální 2 3 2 4 5" xfId="1017"/>
    <cellStyle name="Normální 2 3 2 4 5 2" xfId="2074"/>
    <cellStyle name="Normální 2 3 2 4 6" xfId="1097"/>
    <cellStyle name="Normální 2 3 2 5" xfId="80"/>
    <cellStyle name="Normální 2 3 2 5 2" xfId="937"/>
    <cellStyle name="Normální 2 3 2 5 2 2" xfId="1925"/>
    <cellStyle name="Normální 2 3 2 5 3" xfId="661"/>
    <cellStyle name="Normální 2 3 2 5 3 2" xfId="1649"/>
    <cellStyle name="Normální 2 3 2 5 4" xfId="253"/>
    <cellStyle name="Normální 2 3 2 5 4 2" xfId="1988"/>
    <cellStyle name="Normální 2 3 2 5 5" xfId="1241"/>
    <cellStyle name="Normální 2 3 2 6" xfId="202"/>
    <cellStyle name="Normální 2 3 2 6 2" xfId="799"/>
    <cellStyle name="Normální 2 3 2 6 2 2" xfId="1787"/>
    <cellStyle name="Normální 2 3 2 6 3" xfId="523"/>
    <cellStyle name="Normální 2 3 2 6 3 2" xfId="1511"/>
    <cellStyle name="Normální 2 3 2 6 4" xfId="1190"/>
    <cellStyle name="Normální 2 3 2 7" xfId="730"/>
    <cellStyle name="Normální 2 3 2 7 2" xfId="1718"/>
    <cellStyle name="Normální 2 3 2 8" xfId="454"/>
    <cellStyle name="Normální 2 3 2 8 2" xfId="1442"/>
    <cellStyle name="Normální 2 3 2 9" xfId="173"/>
    <cellStyle name="Normální 2 3 2 9 2" xfId="1161"/>
    <cellStyle name="Normální 2 3 3" xfId="17"/>
    <cellStyle name="Normální 2 3 3 10" xfId="1085"/>
    <cellStyle name="Normální 2 3 3 2" xfId="46"/>
    <cellStyle name="Normální 2 3 3 2 2" xfId="126"/>
    <cellStyle name="Normální 2 3 3 2 2 2" xfId="885"/>
    <cellStyle name="Normální 2 3 3 2 2 2 2" xfId="1873"/>
    <cellStyle name="Normální 2 3 3 2 2 3" xfId="609"/>
    <cellStyle name="Normální 2 3 3 2 2 3 2" xfId="1597"/>
    <cellStyle name="Normální 2 3 3 2 2 4" xfId="299"/>
    <cellStyle name="Normální 2 3 3 2 2 4 2" xfId="1989"/>
    <cellStyle name="Normální 2 3 3 2 2 5" xfId="1287"/>
    <cellStyle name="Normální 2 3 3 2 3" xfId="402"/>
    <cellStyle name="Normální 2 3 3 2 3 2" xfId="954"/>
    <cellStyle name="Normální 2 3 3 2 3 2 2" xfId="1942"/>
    <cellStyle name="Normální 2 3 3 2 3 3" xfId="678"/>
    <cellStyle name="Normální 2 3 3 2 3 3 2" xfId="1666"/>
    <cellStyle name="Normální 2 3 3 2 3 4" xfId="1390"/>
    <cellStyle name="Normální 2 3 3 2 4" xfId="357"/>
    <cellStyle name="Normální 2 3 3 2 4 2" xfId="816"/>
    <cellStyle name="Normální 2 3 3 2 4 2 2" xfId="1804"/>
    <cellStyle name="Normální 2 3 3 2 4 3" xfId="540"/>
    <cellStyle name="Normální 2 3 3 2 4 3 2" xfId="1528"/>
    <cellStyle name="Normální 2 3 3 2 4 4" xfId="1345"/>
    <cellStyle name="Normální 2 3 3 2 5" xfId="747"/>
    <cellStyle name="Normální 2 3 3 2 5 2" xfId="1735"/>
    <cellStyle name="Normální 2 3 3 2 6" xfId="471"/>
    <cellStyle name="Normální 2 3 3 2 6 2" xfId="1459"/>
    <cellStyle name="Normální 2 3 3 2 7" xfId="219"/>
    <cellStyle name="Normální 2 3 3 2 7 2" xfId="1207"/>
    <cellStyle name="Normální 2 3 3 2 8" xfId="1034"/>
    <cellStyle name="Normální 2 3 3 2 8 2" xfId="2091"/>
    <cellStyle name="Normální 2 3 3 2 9" xfId="1114"/>
    <cellStyle name="Normální 2 3 3 3" xfId="97"/>
    <cellStyle name="Normální 2 3 3 3 2" xfId="856"/>
    <cellStyle name="Normální 2 3 3 3 2 2" xfId="1844"/>
    <cellStyle name="Normální 2 3 3 3 3" xfId="580"/>
    <cellStyle name="Normální 2 3 3 3 3 2" xfId="1568"/>
    <cellStyle name="Normální 2 3 3 3 4" xfId="270"/>
    <cellStyle name="Normální 2 3 3 3 4 2" xfId="1990"/>
    <cellStyle name="Normální 2 3 3 3 5" xfId="1258"/>
    <cellStyle name="Normální 2 3 3 4" xfId="387"/>
    <cellStyle name="Normální 2 3 3 4 2" xfId="925"/>
    <cellStyle name="Normální 2 3 3 4 2 2" xfId="1913"/>
    <cellStyle name="Normální 2 3 3 4 3" xfId="649"/>
    <cellStyle name="Normální 2 3 3 4 3 2" xfId="1637"/>
    <cellStyle name="Normální 2 3 3 4 4" xfId="1375"/>
    <cellStyle name="Normální 2 3 3 5" xfId="331"/>
    <cellStyle name="Normální 2 3 3 5 2" xfId="787"/>
    <cellStyle name="Normální 2 3 3 5 2 2" xfId="1775"/>
    <cellStyle name="Normální 2 3 3 5 3" xfId="511"/>
    <cellStyle name="Normální 2 3 3 5 3 2" xfId="1499"/>
    <cellStyle name="Normální 2 3 3 5 4" xfId="1319"/>
    <cellStyle name="Normální 2 3 3 6" xfId="718"/>
    <cellStyle name="Normální 2 3 3 6 2" xfId="1706"/>
    <cellStyle name="Normální 2 3 3 7" xfId="442"/>
    <cellStyle name="Normální 2 3 3 7 2" xfId="1430"/>
    <cellStyle name="Normální 2 3 3 8" xfId="190"/>
    <cellStyle name="Normální 2 3 3 8 2" xfId="1178"/>
    <cellStyle name="Normální 2 3 3 9" xfId="1005"/>
    <cellStyle name="Normální 2 3 3 9 2" xfId="2062"/>
    <cellStyle name="Normální 2 3 4" xfId="65"/>
    <cellStyle name="Normální 2 3 4 2" xfId="145"/>
    <cellStyle name="Normální 2 3 4 2 2" xfId="904"/>
    <cellStyle name="Normální 2 3 4 2 2 2" xfId="1892"/>
    <cellStyle name="Normální 2 3 4 2 3" xfId="628"/>
    <cellStyle name="Normální 2 3 4 2 3 2" xfId="1616"/>
    <cellStyle name="Normální 2 3 4 2 4" xfId="318"/>
    <cellStyle name="Normální 2 3 4 2 4 2" xfId="1991"/>
    <cellStyle name="Normální 2 3 4 2 5" xfId="1306"/>
    <cellStyle name="Normální 2 3 4 3" xfId="421"/>
    <cellStyle name="Normální 2 3 4 3 2" xfId="973"/>
    <cellStyle name="Normální 2 3 4 3 2 2" xfId="1961"/>
    <cellStyle name="Normální 2 3 4 3 3" xfId="697"/>
    <cellStyle name="Normální 2 3 4 3 3 2" xfId="1685"/>
    <cellStyle name="Normální 2 3 4 3 4" xfId="1409"/>
    <cellStyle name="Normální 2 3 4 4" xfId="376"/>
    <cellStyle name="Normální 2 3 4 4 2" xfId="835"/>
    <cellStyle name="Normální 2 3 4 4 2 2" xfId="1823"/>
    <cellStyle name="Normální 2 3 4 4 3" xfId="559"/>
    <cellStyle name="Normální 2 3 4 4 3 2" xfId="1547"/>
    <cellStyle name="Normální 2 3 4 4 4" xfId="1364"/>
    <cellStyle name="Normální 2 3 4 5" xfId="766"/>
    <cellStyle name="Normální 2 3 4 5 2" xfId="1754"/>
    <cellStyle name="Normální 2 3 4 6" xfId="490"/>
    <cellStyle name="Normální 2 3 4 6 2" xfId="1478"/>
    <cellStyle name="Normální 2 3 4 7" xfId="238"/>
    <cellStyle name="Normální 2 3 4 7 2" xfId="1226"/>
    <cellStyle name="Normální 2 3 4 8" xfId="1053"/>
    <cellStyle name="Normální 2 3 4 8 2" xfId="2110"/>
    <cellStyle name="Normální 2 3 4 9" xfId="1133"/>
    <cellStyle name="Normální 2 3 5" xfId="33"/>
    <cellStyle name="Normální 2 3 5 2" xfId="113"/>
    <cellStyle name="Normální 2 3 5 2 2" xfId="872"/>
    <cellStyle name="Normální 2 3 5 2 2 2" xfId="1860"/>
    <cellStyle name="Normální 2 3 5 2 3" xfId="596"/>
    <cellStyle name="Normální 2 3 5 2 3 2" xfId="1584"/>
    <cellStyle name="Normální 2 3 5 2 4" xfId="286"/>
    <cellStyle name="Normální 2 3 5 2 4 2" xfId="1992"/>
    <cellStyle name="Normální 2 3 5 2 5" xfId="1274"/>
    <cellStyle name="Normální 2 3 5 3" xfId="389"/>
    <cellStyle name="Normální 2 3 5 3 2" xfId="941"/>
    <cellStyle name="Normální 2 3 5 3 2 2" xfId="1929"/>
    <cellStyle name="Normální 2 3 5 3 3" xfId="665"/>
    <cellStyle name="Normální 2 3 5 3 3 2" xfId="1653"/>
    <cellStyle name="Normální 2 3 5 3 4" xfId="1377"/>
    <cellStyle name="Normální 2 3 5 4" xfId="344"/>
    <cellStyle name="Normální 2 3 5 4 2" xfId="803"/>
    <cellStyle name="Normální 2 3 5 4 2 2" xfId="1791"/>
    <cellStyle name="Normální 2 3 5 4 3" xfId="527"/>
    <cellStyle name="Normální 2 3 5 4 3 2" xfId="1515"/>
    <cellStyle name="Normální 2 3 5 4 4" xfId="1332"/>
    <cellStyle name="Normální 2 3 5 5" xfId="734"/>
    <cellStyle name="Normální 2 3 5 5 2" xfId="1722"/>
    <cellStyle name="Normální 2 3 5 6" xfId="458"/>
    <cellStyle name="Normální 2 3 5 6 2" xfId="1446"/>
    <cellStyle name="Normální 2 3 5 7" xfId="206"/>
    <cellStyle name="Normální 2 3 5 7 2" xfId="1194"/>
    <cellStyle name="Normální 2 3 5 8" xfId="1021"/>
    <cellStyle name="Normální 2 3 5 8 2" xfId="2078"/>
    <cellStyle name="Normální 2 3 5 9" xfId="1101"/>
    <cellStyle name="Normální 2 3 6" xfId="84"/>
    <cellStyle name="Normální 2 3 6 2" xfId="843"/>
    <cellStyle name="Normální 2 3 6 2 2" xfId="1831"/>
    <cellStyle name="Normální 2 3 6 3" xfId="567"/>
    <cellStyle name="Normální 2 3 6 3 2" xfId="1555"/>
    <cellStyle name="Normální 2 3 6 4" xfId="257"/>
    <cellStyle name="Normální 2 3 6 4 2" xfId="1245"/>
    <cellStyle name="Normální 2 3 6 5" xfId="992"/>
    <cellStyle name="Normální 2 3 6 5 2" xfId="2049"/>
    <cellStyle name="Normální 2 3 6 6" xfId="1072"/>
    <cellStyle name="Normální 2 3 7" xfId="76"/>
    <cellStyle name="Normální 2 3 7 2" xfId="912"/>
    <cellStyle name="Normální 2 3 7 2 2" xfId="1900"/>
    <cellStyle name="Normální 2 3 7 3" xfId="636"/>
    <cellStyle name="Normální 2 3 7 3 2" xfId="1624"/>
    <cellStyle name="Normální 2 3 7 4" xfId="249"/>
    <cellStyle name="Normální 2 3 7 4 2" xfId="1993"/>
    <cellStyle name="Normální 2 3 7 5" xfId="1237"/>
    <cellStyle name="Normální 2 3 8" xfId="177"/>
    <cellStyle name="Normální 2 3 8 2" xfId="774"/>
    <cellStyle name="Normální 2 3 8 2 2" xfId="1762"/>
    <cellStyle name="Normální 2 3 8 3" xfId="498"/>
    <cellStyle name="Normální 2 3 8 3 2" xfId="1486"/>
    <cellStyle name="Normální 2 3 8 4" xfId="1165"/>
    <cellStyle name="Normální 2 3 9" xfId="705"/>
    <cellStyle name="Normální 2 3 9 2" xfId="1693"/>
    <cellStyle name="Normální 2 4" xfId="7"/>
    <cellStyle name="Normální 2 4 10" xfId="432"/>
    <cellStyle name="Normální 2 4 10 2" xfId="1420"/>
    <cellStyle name="Normální 2 4 11" xfId="157"/>
    <cellStyle name="Normální 2 4 11 2" xfId="1145"/>
    <cellStyle name="Normální 2 4 12" xfId="983"/>
    <cellStyle name="Normální 2 4 12 2" xfId="2040"/>
    <cellStyle name="Normální 2 4 13" xfId="1063"/>
    <cellStyle name="Normální 2 4 2" xfId="25"/>
    <cellStyle name="Normální 2 4 2 10" xfId="1093"/>
    <cellStyle name="Normální 2 4 2 2" xfId="54"/>
    <cellStyle name="Normální 2 4 2 2 2" xfId="134"/>
    <cellStyle name="Normální 2 4 2 2 2 2" xfId="893"/>
    <cellStyle name="Normální 2 4 2 2 2 2 2" xfId="1881"/>
    <cellStyle name="Normální 2 4 2 2 2 3" xfId="617"/>
    <cellStyle name="Normální 2 4 2 2 2 3 2" xfId="1605"/>
    <cellStyle name="Normální 2 4 2 2 2 4" xfId="307"/>
    <cellStyle name="Normální 2 4 2 2 2 4 2" xfId="1994"/>
    <cellStyle name="Normální 2 4 2 2 2 5" xfId="1295"/>
    <cellStyle name="Normální 2 4 2 2 3" xfId="410"/>
    <cellStyle name="Normální 2 4 2 2 3 2" xfId="962"/>
    <cellStyle name="Normální 2 4 2 2 3 2 2" xfId="1950"/>
    <cellStyle name="Normální 2 4 2 2 3 3" xfId="686"/>
    <cellStyle name="Normální 2 4 2 2 3 3 2" xfId="1674"/>
    <cellStyle name="Normální 2 4 2 2 3 4" xfId="1398"/>
    <cellStyle name="Normální 2 4 2 2 4" xfId="365"/>
    <cellStyle name="Normální 2 4 2 2 4 2" xfId="824"/>
    <cellStyle name="Normální 2 4 2 2 4 2 2" xfId="1812"/>
    <cellStyle name="Normální 2 4 2 2 4 3" xfId="548"/>
    <cellStyle name="Normální 2 4 2 2 4 3 2" xfId="1536"/>
    <cellStyle name="Normální 2 4 2 2 4 4" xfId="1353"/>
    <cellStyle name="Normální 2 4 2 2 5" xfId="755"/>
    <cellStyle name="Normální 2 4 2 2 5 2" xfId="1743"/>
    <cellStyle name="Normální 2 4 2 2 6" xfId="479"/>
    <cellStyle name="Normální 2 4 2 2 6 2" xfId="1467"/>
    <cellStyle name="Normální 2 4 2 2 7" xfId="227"/>
    <cellStyle name="Normální 2 4 2 2 7 2" xfId="1215"/>
    <cellStyle name="Normální 2 4 2 2 8" xfId="1042"/>
    <cellStyle name="Normální 2 4 2 2 8 2" xfId="2099"/>
    <cellStyle name="Normální 2 4 2 2 9" xfId="1122"/>
    <cellStyle name="Normální 2 4 2 3" xfId="105"/>
    <cellStyle name="Normální 2 4 2 3 2" xfId="864"/>
    <cellStyle name="Normální 2 4 2 3 2 2" xfId="1852"/>
    <cellStyle name="Normální 2 4 2 3 3" xfId="588"/>
    <cellStyle name="Normální 2 4 2 3 3 2" xfId="1576"/>
    <cellStyle name="Normální 2 4 2 3 4" xfId="278"/>
    <cellStyle name="Normální 2 4 2 3 4 2" xfId="1995"/>
    <cellStyle name="Normální 2 4 2 3 5" xfId="1266"/>
    <cellStyle name="Normální 2 4 2 4" xfId="198"/>
    <cellStyle name="Normální 2 4 2 4 2" xfId="933"/>
    <cellStyle name="Normální 2 4 2 4 2 2" xfId="1921"/>
    <cellStyle name="Normální 2 4 2 4 3" xfId="657"/>
    <cellStyle name="Normální 2 4 2 4 3 2" xfId="1645"/>
    <cellStyle name="Normální 2 4 2 4 4" xfId="1186"/>
    <cellStyle name="Normální 2 4 2 5" xfId="337"/>
    <cellStyle name="Normální 2 4 2 5 2" xfId="795"/>
    <cellStyle name="Normální 2 4 2 5 2 2" xfId="1783"/>
    <cellStyle name="Normální 2 4 2 5 3" xfId="519"/>
    <cellStyle name="Normální 2 4 2 5 3 2" xfId="1507"/>
    <cellStyle name="Normální 2 4 2 5 4" xfId="1325"/>
    <cellStyle name="Normální 2 4 2 6" xfId="726"/>
    <cellStyle name="Normální 2 4 2 6 2" xfId="1714"/>
    <cellStyle name="Normální 2 4 2 7" xfId="450"/>
    <cellStyle name="Normální 2 4 2 7 2" xfId="1438"/>
    <cellStyle name="Normální 2 4 2 8" xfId="169"/>
    <cellStyle name="Normální 2 4 2 8 2" xfId="1157"/>
    <cellStyle name="Normální 2 4 2 9" xfId="1013"/>
    <cellStyle name="Normální 2 4 2 9 2" xfId="2070"/>
    <cellStyle name="Normální 2 4 3" xfId="13"/>
    <cellStyle name="Normální 2 4 3 10" xfId="1081"/>
    <cellStyle name="Normální 2 4 3 2" xfId="42"/>
    <cellStyle name="Normální 2 4 3 2 2" xfId="122"/>
    <cellStyle name="Normální 2 4 3 2 2 2" xfId="881"/>
    <cellStyle name="Normální 2 4 3 2 2 2 2" xfId="1869"/>
    <cellStyle name="Normální 2 4 3 2 2 3" xfId="605"/>
    <cellStyle name="Normální 2 4 3 2 2 3 2" xfId="1593"/>
    <cellStyle name="Normální 2 4 3 2 2 4" xfId="295"/>
    <cellStyle name="Normální 2 4 3 2 2 4 2" xfId="1996"/>
    <cellStyle name="Normální 2 4 3 2 2 5" xfId="1283"/>
    <cellStyle name="Normální 2 4 3 2 3" xfId="398"/>
    <cellStyle name="Normální 2 4 3 2 3 2" xfId="950"/>
    <cellStyle name="Normální 2 4 3 2 3 2 2" xfId="1938"/>
    <cellStyle name="Normální 2 4 3 2 3 3" xfId="674"/>
    <cellStyle name="Normální 2 4 3 2 3 3 2" xfId="1662"/>
    <cellStyle name="Normální 2 4 3 2 3 4" xfId="1386"/>
    <cellStyle name="Normální 2 4 3 2 4" xfId="353"/>
    <cellStyle name="Normální 2 4 3 2 4 2" xfId="812"/>
    <cellStyle name="Normální 2 4 3 2 4 2 2" xfId="1800"/>
    <cellStyle name="Normální 2 4 3 2 4 3" xfId="536"/>
    <cellStyle name="Normální 2 4 3 2 4 3 2" xfId="1524"/>
    <cellStyle name="Normální 2 4 3 2 4 4" xfId="1341"/>
    <cellStyle name="Normální 2 4 3 2 5" xfId="743"/>
    <cellStyle name="Normální 2 4 3 2 5 2" xfId="1731"/>
    <cellStyle name="Normální 2 4 3 2 6" xfId="467"/>
    <cellStyle name="Normální 2 4 3 2 6 2" xfId="1455"/>
    <cellStyle name="Normální 2 4 3 2 7" xfId="215"/>
    <cellStyle name="Normální 2 4 3 2 7 2" xfId="1203"/>
    <cellStyle name="Normální 2 4 3 2 8" xfId="1030"/>
    <cellStyle name="Normální 2 4 3 2 8 2" xfId="2087"/>
    <cellStyle name="Normální 2 4 3 2 9" xfId="1110"/>
    <cellStyle name="Normální 2 4 3 3" xfId="93"/>
    <cellStyle name="Normální 2 4 3 3 2" xfId="852"/>
    <cellStyle name="Normální 2 4 3 3 2 2" xfId="1840"/>
    <cellStyle name="Normální 2 4 3 3 3" xfId="576"/>
    <cellStyle name="Normální 2 4 3 3 3 2" xfId="1564"/>
    <cellStyle name="Normální 2 4 3 3 4" xfId="266"/>
    <cellStyle name="Normální 2 4 3 3 4 2" xfId="1997"/>
    <cellStyle name="Normální 2 4 3 3 5" xfId="1254"/>
    <cellStyle name="Normální 2 4 3 4" xfId="386"/>
    <cellStyle name="Normální 2 4 3 4 2" xfId="921"/>
    <cellStyle name="Normální 2 4 3 4 2 2" xfId="1909"/>
    <cellStyle name="Normální 2 4 3 4 3" xfId="645"/>
    <cellStyle name="Normální 2 4 3 4 3 2" xfId="1633"/>
    <cellStyle name="Normální 2 4 3 4 4" xfId="1374"/>
    <cellStyle name="Normální 2 4 3 5" xfId="329"/>
    <cellStyle name="Normální 2 4 3 5 2" xfId="783"/>
    <cellStyle name="Normální 2 4 3 5 2 2" xfId="1771"/>
    <cellStyle name="Normální 2 4 3 5 3" xfId="507"/>
    <cellStyle name="Normální 2 4 3 5 3 2" xfId="1495"/>
    <cellStyle name="Normální 2 4 3 5 4" xfId="1317"/>
    <cellStyle name="Normální 2 4 3 6" xfId="714"/>
    <cellStyle name="Normální 2 4 3 6 2" xfId="1702"/>
    <cellStyle name="Normální 2 4 3 7" xfId="438"/>
    <cellStyle name="Normální 2 4 3 7 2" xfId="1426"/>
    <cellStyle name="Normální 2 4 3 8" xfId="186"/>
    <cellStyle name="Normální 2 4 3 8 2" xfId="1174"/>
    <cellStyle name="Normální 2 4 3 9" xfId="1001"/>
    <cellStyle name="Normální 2 4 3 9 2" xfId="2058"/>
    <cellStyle name="Normální 2 4 4" xfId="64"/>
    <cellStyle name="Normální 2 4 4 2" xfId="144"/>
    <cellStyle name="Normální 2 4 4 2 2" xfId="903"/>
    <cellStyle name="Normální 2 4 4 2 2 2" xfId="1891"/>
    <cellStyle name="Normální 2 4 4 2 3" xfId="627"/>
    <cellStyle name="Normální 2 4 4 2 3 2" xfId="1615"/>
    <cellStyle name="Normální 2 4 4 2 4" xfId="317"/>
    <cellStyle name="Normální 2 4 4 2 4 2" xfId="1998"/>
    <cellStyle name="Normální 2 4 4 2 5" xfId="1305"/>
    <cellStyle name="Normální 2 4 4 3" xfId="420"/>
    <cellStyle name="Normální 2 4 4 3 2" xfId="972"/>
    <cellStyle name="Normální 2 4 4 3 2 2" xfId="1960"/>
    <cellStyle name="Normální 2 4 4 3 3" xfId="696"/>
    <cellStyle name="Normální 2 4 4 3 3 2" xfId="1684"/>
    <cellStyle name="Normální 2 4 4 3 4" xfId="1408"/>
    <cellStyle name="Normální 2 4 4 4" xfId="375"/>
    <cellStyle name="Normální 2 4 4 4 2" xfId="834"/>
    <cellStyle name="Normální 2 4 4 4 2 2" xfId="1822"/>
    <cellStyle name="Normální 2 4 4 4 3" xfId="558"/>
    <cellStyle name="Normální 2 4 4 4 3 2" xfId="1546"/>
    <cellStyle name="Normální 2 4 4 4 4" xfId="1363"/>
    <cellStyle name="Normální 2 4 4 5" xfId="765"/>
    <cellStyle name="Normální 2 4 4 5 2" xfId="1753"/>
    <cellStyle name="Normální 2 4 4 6" xfId="489"/>
    <cellStyle name="Normální 2 4 4 6 2" xfId="1477"/>
    <cellStyle name="Normální 2 4 4 7" xfId="237"/>
    <cellStyle name="Normální 2 4 4 7 2" xfId="1225"/>
    <cellStyle name="Normální 2 4 4 8" xfId="1052"/>
    <cellStyle name="Normální 2 4 4 8 2" xfId="2109"/>
    <cellStyle name="Normální 2 4 4 9" xfId="1132"/>
    <cellStyle name="Normální 2 4 5" xfId="36"/>
    <cellStyle name="Normální 2 4 5 2" xfId="116"/>
    <cellStyle name="Normální 2 4 5 2 2" xfId="875"/>
    <cellStyle name="Normální 2 4 5 2 2 2" xfId="1863"/>
    <cellStyle name="Normální 2 4 5 2 3" xfId="599"/>
    <cellStyle name="Normální 2 4 5 2 3 2" xfId="1587"/>
    <cellStyle name="Normální 2 4 5 2 4" xfId="289"/>
    <cellStyle name="Normální 2 4 5 2 4 2" xfId="1999"/>
    <cellStyle name="Normální 2 4 5 2 5" xfId="1277"/>
    <cellStyle name="Normální 2 4 5 3" xfId="392"/>
    <cellStyle name="Normální 2 4 5 3 2" xfId="944"/>
    <cellStyle name="Normální 2 4 5 3 2 2" xfId="1932"/>
    <cellStyle name="Normální 2 4 5 3 3" xfId="668"/>
    <cellStyle name="Normální 2 4 5 3 3 2" xfId="1656"/>
    <cellStyle name="Normální 2 4 5 3 4" xfId="1380"/>
    <cellStyle name="Normální 2 4 5 4" xfId="347"/>
    <cellStyle name="Normální 2 4 5 4 2" xfId="806"/>
    <cellStyle name="Normální 2 4 5 4 2 2" xfId="1794"/>
    <cellStyle name="Normální 2 4 5 4 3" xfId="530"/>
    <cellStyle name="Normální 2 4 5 4 3 2" xfId="1518"/>
    <cellStyle name="Normální 2 4 5 4 4" xfId="1335"/>
    <cellStyle name="Normální 2 4 5 5" xfId="737"/>
    <cellStyle name="Normální 2 4 5 5 2" xfId="1725"/>
    <cellStyle name="Normální 2 4 5 6" xfId="461"/>
    <cellStyle name="Normální 2 4 5 6 2" xfId="1449"/>
    <cellStyle name="Normální 2 4 5 7" xfId="209"/>
    <cellStyle name="Normální 2 4 5 7 2" xfId="1197"/>
    <cellStyle name="Normální 2 4 5 8" xfId="1024"/>
    <cellStyle name="Normální 2 4 5 8 2" xfId="2081"/>
    <cellStyle name="Normální 2 4 5 9" xfId="1104"/>
    <cellStyle name="Normální 2 4 6" xfId="87"/>
    <cellStyle name="Normální 2 4 6 2" xfId="846"/>
    <cellStyle name="Normální 2 4 6 2 2" xfId="1834"/>
    <cellStyle name="Normální 2 4 6 3" xfId="570"/>
    <cellStyle name="Normální 2 4 6 3 2" xfId="1558"/>
    <cellStyle name="Normální 2 4 6 4" xfId="260"/>
    <cellStyle name="Normální 2 4 6 4 2" xfId="1248"/>
    <cellStyle name="Normální 2 4 6 5" xfId="995"/>
    <cellStyle name="Normální 2 4 6 5 2" xfId="2052"/>
    <cellStyle name="Normální 2 4 6 6" xfId="1075"/>
    <cellStyle name="Normální 2 4 7" xfId="75"/>
    <cellStyle name="Normální 2 4 7 2" xfId="915"/>
    <cellStyle name="Normální 2 4 7 2 2" xfId="1903"/>
    <cellStyle name="Normální 2 4 7 3" xfId="639"/>
    <cellStyle name="Normální 2 4 7 3 2" xfId="1627"/>
    <cellStyle name="Normální 2 4 7 4" xfId="248"/>
    <cellStyle name="Normální 2 4 7 4 2" xfId="2000"/>
    <cellStyle name="Normální 2 4 7 5" xfId="1236"/>
    <cellStyle name="Normální 2 4 8" xfId="180"/>
    <cellStyle name="Normální 2 4 8 2" xfId="777"/>
    <cellStyle name="Normální 2 4 8 2 2" xfId="1765"/>
    <cellStyle name="Normální 2 4 8 3" xfId="501"/>
    <cellStyle name="Normální 2 4 8 3 2" xfId="1489"/>
    <cellStyle name="Normální 2 4 8 4" xfId="1168"/>
    <cellStyle name="Normální 2 4 9" xfId="708"/>
    <cellStyle name="Normální 2 4 9 2" xfId="1696"/>
    <cellStyle name="Normální 2 5" xfId="21"/>
    <cellStyle name="Normální 2 5 10" xfId="987"/>
    <cellStyle name="Normální 2 5 10 2" xfId="2044"/>
    <cellStyle name="Normální 2 5 11" xfId="1067"/>
    <cellStyle name="Normální 2 5 2" xfId="68"/>
    <cellStyle name="Normální 2 5 2 2" xfId="148"/>
    <cellStyle name="Normální 2 5 2 2 2" xfId="907"/>
    <cellStyle name="Normální 2 5 2 2 2 2" xfId="1895"/>
    <cellStyle name="Normální 2 5 2 2 3" xfId="631"/>
    <cellStyle name="Normální 2 5 2 2 3 2" xfId="1619"/>
    <cellStyle name="Normální 2 5 2 2 4" xfId="321"/>
    <cellStyle name="Normální 2 5 2 2 4 2" xfId="2001"/>
    <cellStyle name="Normální 2 5 2 2 5" xfId="1309"/>
    <cellStyle name="Normální 2 5 2 3" xfId="424"/>
    <cellStyle name="Normální 2 5 2 3 2" xfId="976"/>
    <cellStyle name="Normální 2 5 2 3 2 2" xfId="1964"/>
    <cellStyle name="Normální 2 5 2 3 3" xfId="700"/>
    <cellStyle name="Normální 2 5 2 3 3 2" xfId="1688"/>
    <cellStyle name="Normální 2 5 2 3 4" xfId="1412"/>
    <cellStyle name="Normální 2 5 2 4" xfId="379"/>
    <cellStyle name="Normální 2 5 2 4 2" xfId="838"/>
    <cellStyle name="Normální 2 5 2 4 2 2" xfId="1826"/>
    <cellStyle name="Normální 2 5 2 4 3" xfId="562"/>
    <cellStyle name="Normální 2 5 2 4 3 2" xfId="1550"/>
    <cellStyle name="Normální 2 5 2 4 4" xfId="1367"/>
    <cellStyle name="Normální 2 5 2 5" xfId="769"/>
    <cellStyle name="Normální 2 5 2 5 2" xfId="1757"/>
    <cellStyle name="Normální 2 5 2 6" xfId="493"/>
    <cellStyle name="Normální 2 5 2 6 2" xfId="1481"/>
    <cellStyle name="Normální 2 5 2 7" xfId="241"/>
    <cellStyle name="Normální 2 5 2 7 2" xfId="1229"/>
    <cellStyle name="Normální 2 5 2 8" xfId="1056"/>
    <cellStyle name="Normální 2 5 2 8 2" xfId="2113"/>
    <cellStyle name="Normální 2 5 2 9" xfId="1136"/>
    <cellStyle name="Normální 2 5 3" xfId="50"/>
    <cellStyle name="Normální 2 5 3 2" xfId="130"/>
    <cellStyle name="Normální 2 5 3 2 2" xfId="889"/>
    <cellStyle name="Normální 2 5 3 2 2 2" xfId="1877"/>
    <cellStyle name="Normální 2 5 3 2 3" xfId="613"/>
    <cellStyle name="Normální 2 5 3 2 3 2" xfId="1601"/>
    <cellStyle name="Normální 2 5 3 2 4" xfId="303"/>
    <cellStyle name="Normální 2 5 3 2 4 2" xfId="2002"/>
    <cellStyle name="Normální 2 5 3 2 5" xfId="1291"/>
    <cellStyle name="Normální 2 5 3 3" xfId="406"/>
    <cellStyle name="Normální 2 5 3 3 2" xfId="958"/>
    <cellStyle name="Normální 2 5 3 3 2 2" xfId="1946"/>
    <cellStyle name="Normální 2 5 3 3 3" xfId="682"/>
    <cellStyle name="Normální 2 5 3 3 3 2" xfId="1670"/>
    <cellStyle name="Normální 2 5 3 3 4" xfId="1394"/>
    <cellStyle name="Normální 2 5 3 4" xfId="361"/>
    <cellStyle name="Normální 2 5 3 4 2" xfId="820"/>
    <cellStyle name="Normální 2 5 3 4 2 2" xfId="1808"/>
    <cellStyle name="Normální 2 5 3 4 3" xfId="544"/>
    <cellStyle name="Normální 2 5 3 4 3 2" xfId="1532"/>
    <cellStyle name="Normální 2 5 3 4 4" xfId="1349"/>
    <cellStyle name="Normální 2 5 3 5" xfId="751"/>
    <cellStyle name="Normální 2 5 3 5 2" xfId="1739"/>
    <cellStyle name="Normální 2 5 3 6" xfId="475"/>
    <cellStyle name="Normální 2 5 3 6 2" xfId="1463"/>
    <cellStyle name="Normální 2 5 3 7" xfId="223"/>
    <cellStyle name="Normální 2 5 3 7 2" xfId="1211"/>
    <cellStyle name="Normální 2 5 3 8" xfId="1038"/>
    <cellStyle name="Normální 2 5 3 8 2" xfId="2095"/>
    <cellStyle name="Normální 2 5 3 9" xfId="1118"/>
    <cellStyle name="Normální 2 5 4" xfId="101"/>
    <cellStyle name="Normální 2 5 4 2" xfId="860"/>
    <cellStyle name="Normální 2 5 4 2 2" xfId="1848"/>
    <cellStyle name="Normální 2 5 4 3" xfId="584"/>
    <cellStyle name="Normální 2 5 4 3 2" xfId="1572"/>
    <cellStyle name="Normální 2 5 4 4" xfId="274"/>
    <cellStyle name="Normální 2 5 4 4 2" xfId="1262"/>
    <cellStyle name="Normální 2 5 4 5" xfId="1009"/>
    <cellStyle name="Normální 2 5 4 5 2" xfId="2066"/>
    <cellStyle name="Normální 2 5 4 6" xfId="1089"/>
    <cellStyle name="Normální 2 5 5" xfId="79"/>
    <cellStyle name="Normální 2 5 5 2" xfId="929"/>
    <cellStyle name="Normální 2 5 5 2 2" xfId="1917"/>
    <cellStyle name="Normální 2 5 5 3" xfId="653"/>
    <cellStyle name="Normální 2 5 5 3 2" xfId="1641"/>
    <cellStyle name="Normální 2 5 5 4" xfId="252"/>
    <cellStyle name="Normální 2 5 5 4 2" xfId="2003"/>
    <cellStyle name="Normální 2 5 5 5" xfId="1240"/>
    <cellStyle name="Normální 2 5 6" xfId="194"/>
    <cellStyle name="Normální 2 5 6 2" xfId="791"/>
    <cellStyle name="Normální 2 5 6 2 2" xfId="1779"/>
    <cellStyle name="Normální 2 5 6 3" xfId="515"/>
    <cellStyle name="Normální 2 5 6 3 2" xfId="1503"/>
    <cellStyle name="Normální 2 5 6 4" xfId="1182"/>
    <cellStyle name="Normální 2 5 7" xfId="722"/>
    <cellStyle name="Normální 2 5 7 2" xfId="1710"/>
    <cellStyle name="Normální 2 5 8" xfId="446"/>
    <cellStyle name="Normální 2 5 8 2" xfId="1434"/>
    <cellStyle name="Normální 2 5 9" xfId="165"/>
    <cellStyle name="Normální 2 5 9 2" xfId="1153"/>
    <cellStyle name="Normální 2 6" xfId="9"/>
    <cellStyle name="Normální 2 6 10" xfId="1077"/>
    <cellStyle name="Normální 2 6 2" xfId="38"/>
    <cellStyle name="Normální 2 6 2 2" xfId="118"/>
    <cellStyle name="Normální 2 6 2 2 2" xfId="877"/>
    <cellStyle name="Normální 2 6 2 2 2 2" xfId="1865"/>
    <cellStyle name="Normální 2 6 2 2 3" xfId="601"/>
    <cellStyle name="Normální 2 6 2 2 3 2" xfId="1589"/>
    <cellStyle name="Normální 2 6 2 2 4" xfId="291"/>
    <cellStyle name="Normální 2 6 2 2 4 2" xfId="2004"/>
    <cellStyle name="Normální 2 6 2 2 5" xfId="1279"/>
    <cellStyle name="Normální 2 6 2 3" xfId="394"/>
    <cellStyle name="Normální 2 6 2 3 2" xfId="946"/>
    <cellStyle name="Normální 2 6 2 3 2 2" xfId="1934"/>
    <cellStyle name="Normální 2 6 2 3 3" xfId="670"/>
    <cellStyle name="Normální 2 6 2 3 3 2" xfId="1658"/>
    <cellStyle name="Normální 2 6 2 3 4" xfId="1382"/>
    <cellStyle name="Normální 2 6 2 4" xfId="349"/>
    <cellStyle name="Normální 2 6 2 4 2" xfId="808"/>
    <cellStyle name="Normální 2 6 2 4 2 2" xfId="1796"/>
    <cellStyle name="Normální 2 6 2 4 3" xfId="532"/>
    <cellStyle name="Normální 2 6 2 4 3 2" xfId="1520"/>
    <cellStyle name="Normální 2 6 2 4 4" xfId="1337"/>
    <cellStyle name="Normální 2 6 2 5" xfId="739"/>
    <cellStyle name="Normální 2 6 2 5 2" xfId="1727"/>
    <cellStyle name="Normální 2 6 2 6" xfId="463"/>
    <cellStyle name="Normální 2 6 2 6 2" xfId="1451"/>
    <cellStyle name="Normální 2 6 2 7" xfId="211"/>
    <cellStyle name="Normální 2 6 2 7 2" xfId="1199"/>
    <cellStyle name="Normální 2 6 2 8" xfId="1026"/>
    <cellStyle name="Normální 2 6 2 8 2" xfId="2083"/>
    <cellStyle name="Normální 2 6 2 9" xfId="1106"/>
    <cellStyle name="Normální 2 6 3" xfId="89"/>
    <cellStyle name="Normální 2 6 3 2" xfId="848"/>
    <cellStyle name="Normální 2 6 3 2 2" xfId="1836"/>
    <cellStyle name="Normální 2 6 3 3" xfId="572"/>
    <cellStyle name="Normální 2 6 3 3 2" xfId="1560"/>
    <cellStyle name="Normální 2 6 3 4" xfId="262"/>
    <cellStyle name="Normální 2 6 3 4 2" xfId="2005"/>
    <cellStyle name="Normální 2 6 3 5" xfId="1250"/>
    <cellStyle name="Normální 2 6 4" xfId="384"/>
    <cellStyle name="Normální 2 6 4 2" xfId="917"/>
    <cellStyle name="Normální 2 6 4 2 2" xfId="1905"/>
    <cellStyle name="Normální 2 6 4 3" xfId="641"/>
    <cellStyle name="Normální 2 6 4 3 2" xfId="1629"/>
    <cellStyle name="Normální 2 6 4 4" xfId="1372"/>
    <cellStyle name="Normální 2 6 5" xfId="326"/>
    <cellStyle name="Normální 2 6 5 2" xfId="779"/>
    <cellStyle name="Normální 2 6 5 2 2" xfId="1767"/>
    <cellStyle name="Normální 2 6 5 3" xfId="503"/>
    <cellStyle name="Normální 2 6 5 3 2" xfId="1491"/>
    <cellStyle name="Normální 2 6 5 4" xfId="1314"/>
    <cellStyle name="Normální 2 6 6" xfId="710"/>
    <cellStyle name="Normální 2 6 6 2" xfId="1698"/>
    <cellStyle name="Normální 2 6 7" xfId="434"/>
    <cellStyle name="Normální 2 6 7 2" xfId="1422"/>
    <cellStyle name="Normální 2 6 8" xfId="182"/>
    <cellStyle name="Normální 2 6 8 2" xfId="1170"/>
    <cellStyle name="Normální 2 6 9" xfId="997"/>
    <cellStyle name="Normální 2 6 9 2" xfId="2054"/>
    <cellStyle name="Normální 2 7" xfId="61"/>
    <cellStyle name="Normální 2 7 2" xfId="141"/>
    <cellStyle name="Normální 2 7 2 2" xfId="900"/>
    <cellStyle name="Normální 2 7 2 2 2" xfId="1888"/>
    <cellStyle name="Normální 2 7 2 3" xfId="624"/>
    <cellStyle name="Normální 2 7 2 3 2" xfId="1612"/>
    <cellStyle name="Normální 2 7 2 4" xfId="314"/>
    <cellStyle name="Normální 2 7 2 4 2" xfId="2006"/>
    <cellStyle name="Normální 2 7 2 5" xfId="1302"/>
    <cellStyle name="Normální 2 7 3" xfId="417"/>
    <cellStyle name="Normální 2 7 3 2" xfId="969"/>
    <cellStyle name="Normální 2 7 3 2 2" xfId="1957"/>
    <cellStyle name="Normální 2 7 3 3" xfId="693"/>
    <cellStyle name="Normální 2 7 3 3 2" xfId="1681"/>
    <cellStyle name="Normální 2 7 3 4" xfId="1405"/>
    <cellStyle name="Normální 2 7 4" xfId="372"/>
    <cellStyle name="Normální 2 7 4 2" xfId="831"/>
    <cellStyle name="Normální 2 7 4 2 2" xfId="1819"/>
    <cellStyle name="Normální 2 7 4 3" xfId="555"/>
    <cellStyle name="Normální 2 7 4 3 2" xfId="1543"/>
    <cellStyle name="Normální 2 7 4 4" xfId="1360"/>
    <cellStyle name="Normální 2 7 5" xfId="762"/>
    <cellStyle name="Normální 2 7 5 2" xfId="1750"/>
    <cellStyle name="Normální 2 7 6" xfId="486"/>
    <cellStyle name="Normální 2 7 6 2" xfId="1474"/>
    <cellStyle name="Normální 2 7 7" xfId="234"/>
    <cellStyle name="Normální 2 7 7 2" xfId="1222"/>
    <cellStyle name="Normální 2 7 8" xfId="1049"/>
    <cellStyle name="Normální 2 7 8 2" xfId="2106"/>
    <cellStyle name="Normální 2 7 9" xfId="1129"/>
    <cellStyle name="Normální 2 8" xfId="32"/>
    <cellStyle name="Normální 2 8 2" xfId="112"/>
    <cellStyle name="Normální 2 8 2 2" xfId="871"/>
    <cellStyle name="Normální 2 8 2 2 2" xfId="1859"/>
    <cellStyle name="Normální 2 8 2 3" xfId="595"/>
    <cellStyle name="Normální 2 8 2 3 2" xfId="1583"/>
    <cellStyle name="Normální 2 8 2 4" xfId="285"/>
    <cellStyle name="Normální 2 8 2 4 2" xfId="2007"/>
    <cellStyle name="Normální 2 8 2 5" xfId="1273"/>
    <cellStyle name="Normální 2 8 3" xfId="388"/>
    <cellStyle name="Normální 2 8 3 2" xfId="940"/>
    <cellStyle name="Normální 2 8 3 2 2" xfId="1928"/>
    <cellStyle name="Normální 2 8 3 3" xfId="664"/>
    <cellStyle name="Normální 2 8 3 3 2" xfId="1652"/>
    <cellStyle name="Normální 2 8 3 4" xfId="1376"/>
    <cellStyle name="Normální 2 8 4" xfId="343"/>
    <cellStyle name="Normální 2 8 4 2" xfId="802"/>
    <cellStyle name="Normální 2 8 4 2 2" xfId="1790"/>
    <cellStyle name="Normální 2 8 4 3" xfId="526"/>
    <cellStyle name="Normální 2 8 4 3 2" xfId="1514"/>
    <cellStyle name="Normální 2 8 4 4" xfId="1331"/>
    <cellStyle name="Normální 2 8 5" xfId="733"/>
    <cellStyle name="Normální 2 8 5 2" xfId="1721"/>
    <cellStyle name="Normální 2 8 6" xfId="457"/>
    <cellStyle name="Normální 2 8 6 2" xfId="1445"/>
    <cellStyle name="Normální 2 8 7" xfId="205"/>
    <cellStyle name="Normální 2 8 7 2" xfId="1193"/>
    <cellStyle name="Normální 2 8 8" xfId="1020"/>
    <cellStyle name="Normální 2 8 8 2" xfId="2077"/>
    <cellStyle name="Normální 2 8 9" xfId="1100"/>
    <cellStyle name="Normální 2 9" xfId="83"/>
    <cellStyle name="Normální 2 9 2" xfId="842"/>
    <cellStyle name="Normální 2 9 2 2" xfId="1830"/>
    <cellStyle name="Normální 2 9 3" xfId="566"/>
    <cellStyle name="Normální 2 9 3 2" xfId="1554"/>
    <cellStyle name="Normální 2 9 4" xfId="256"/>
    <cellStyle name="Normální 2 9 4 2" xfId="1244"/>
    <cellStyle name="Normální 2 9 5" xfId="991"/>
    <cellStyle name="Normální 2 9 5 2" xfId="2048"/>
    <cellStyle name="Normální 2 9 6" xfId="1071"/>
    <cellStyle name="Normální 3" xfId="6"/>
    <cellStyle name="Normální 4" xfId="4"/>
    <cellStyle name="Normální 4 10" xfId="178"/>
    <cellStyle name="Normální 4 10 2" xfId="775"/>
    <cellStyle name="Normální 4 10 2 2" xfId="1763"/>
    <cellStyle name="Normální 4 10 3" xfId="499"/>
    <cellStyle name="Normální 4 10 3 2" xfId="1487"/>
    <cellStyle name="Normální 4 10 4" xfId="1166"/>
    <cellStyle name="Normální 4 11" xfId="706"/>
    <cellStyle name="Normální 4 11 2" xfId="1694"/>
    <cellStyle name="Normální 4 12" xfId="430"/>
    <cellStyle name="Normální 4 12 2" xfId="1418"/>
    <cellStyle name="Normální 4 13" xfId="152"/>
    <cellStyle name="Normální 4 13 2" xfId="1140"/>
    <cellStyle name="Normální 4 14" xfId="981"/>
    <cellStyle name="Normální 4 14 2" xfId="2038"/>
    <cellStyle name="Normální 4 15" xfId="1061"/>
    <cellStyle name="Normální 4 2" xfId="16"/>
    <cellStyle name="Normální 4 2 10" xfId="160"/>
    <cellStyle name="Normální 4 2 10 2" xfId="1148"/>
    <cellStyle name="Normální 4 2 11" xfId="985"/>
    <cellStyle name="Normální 4 2 11 2" xfId="2042"/>
    <cellStyle name="Normální 4 2 12" xfId="1065"/>
    <cellStyle name="Normální 4 2 2" xfId="28"/>
    <cellStyle name="Normální 4 2 2 10" xfId="1096"/>
    <cellStyle name="Normální 4 2 2 2" xfId="57"/>
    <cellStyle name="Normální 4 2 2 2 2" xfId="137"/>
    <cellStyle name="Normální 4 2 2 2 2 2" xfId="896"/>
    <cellStyle name="Normální 4 2 2 2 2 2 2" xfId="1884"/>
    <cellStyle name="Normální 4 2 2 2 2 3" xfId="620"/>
    <cellStyle name="Normální 4 2 2 2 2 3 2" xfId="1608"/>
    <cellStyle name="Normální 4 2 2 2 2 4" xfId="310"/>
    <cellStyle name="Normální 4 2 2 2 2 4 2" xfId="2008"/>
    <cellStyle name="Normální 4 2 2 2 2 5" xfId="1298"/>
    <cellStyle name="Normální 4 2 2 2 3" xfId="413"/>
    <cellStyle name="Normální 4 2 2 2 3 2" xfId="965"/>
    <cellStyle name="Normální 4 2 2 2 3 2 2" xfId="1953"/>
    <cellStyle name="Normální 4 2 2 2 3 3" xfId="689"/>
    <cellStyle name="Normální 4 2 2 2 3 3 2" xfId="1677"/>
    <cellStyle name="Normální 4 2 2 2 3 4" xfId="1401"/>
    <cellStyle name="Normální 4 2 2 2 4" xfId="368"/>
    <cellStyle name="Normální 4 2 2 2 4 2" xfId="827"/>
    <cellStyle name="Normální 4 2 2 2 4 2 2" xfId="1815"/>
    <cellStyle name="Normální 4 2 2 2 4 3" xfId="551"/>
    <cellStyle name="Normální 4 2 2 2 4 3 2" xfId="1539"/>
    <cellStyle name="Normální 4 2 2 2 4 4" xfId="1356"/>
    <cellStyle name="Normální 4 2 2 2 5" xfId="758"/>
    <cellStyle name="Normální 4 2 2 2 5 2" xfId="1746"/>
    <cellStyle name="Normální 4 2 2 2 6" xfId="482"/>
    <cellStyle name="Normální 4 2 2 2 6 2" xfId="1470"/>
    <cellStyle name="Normální 4 2 2 2 7" xfId="230"/>
    <cellStyle name="Normální 4 2 2 2 7 2" xfId="1218"/>
    <cellStyle name="Normální 4 2 2 2 8" xfId="1045"/>
    <cellStyle name="Normální 4 2 2 2 8 2" xfId="2102"/>
    <cellStyle name="Normální 4 2 2 2 9" xfId="1125"/>
    <cellStyle name="Normální 4 2 2 3" xfId="108"/>
    <cellStyle name="Normální 4 2 2 3 2" xfId="867"/>
    <cellStyle name="Normální 4 2 2 3 2 2" xfId="1855"/>
    <cellStyle name="Normální 4 2 2 3 3" xfId="591"/>
    <cellStyle name="Normální 4 2 2 3 3 2" xfId="1579"/>
    <cellStyle name="Normální 4 2 2 3 4" xfId="281"/>
    <cellStyle name="Normální 4 2 2 3 4 2" xfId="2009"/>
    <cellStyle name="Normální 4 2 2 3 5" xfId="1269"/>
    <cellStyle name="Normální 4 2 2 4" xfId="201"/>
    <cellStyle name="Normální 4 2 2 4 2" xfId="936"/>
    <cellStyle name="Normální 4 2 2 4 2 2" xfId="1924"/>
    <cellStyle name="Normální 4 2 2 4 3" xfId="660"/>
    <cellStyle name="Normální 4 2 2 4 3 2" xfId="1648"/>
    <cellStyle name="Normální 4 2 2 4 4" xfId="1189"/>
    <cellStyle name="Normální 4 2 2 5" xfId="340"/>
    <cellStyle name="Normální 4 2 2 5 2" xfId="798"/>
    <cellStyle name="Normální 4 2 2 5 2 2" xfId="1786"/>
    <cellStyle name="Normální 4 2 2 5 3" xfId="522"/>
    <cellStyle name="Normální 4 2 2 5 3 2" xfId="1510"/>
    <cellStyle name="Normální 4 2 2 5 4" xfId="1328"/>
    <cellStyle name="Normální 4 2 2 6" xfId="729"/>
    <cellStyle name="Normální 4 2 2 6 2" xfId="1717"/>
    <cellStyle name="Normální 4 2 2 7" xfId="453"/>
    <cellStyle name="Normální 4 2 2 7 2" xfId="1441"/>
    <cellStyle name="Normální 4 2 2 8" xfId="172"/>
    <cellStyle name="Normální 4 2 2 8 2" xfId="1160"/>
    <cellStyle name="Normální 4 2 2 9" xfId="1016"/>
    <cellStyle name="Normální 4 2 2 9 2" xfId="2073"/>
    <cellStyle name="Normální 4 2 3" xfId="66"/>
    <cellStyle name="Normální 4 2 3 2" xfId="146"/>
    <cellStyle name="Normální 4 2 3 2 2" xfId="905"/>
    <cellStyle name="Normální 4 2 3 2 2 2" xfId="1893"/>
    <cellStyle name="Normální 4 2 3 2 3" xfId="629"/>
    <cellStyle name="Normální 4 2 3 2 3 2" xfId="1617"/>
    <cellStyle name="Normální 4 2 3 2 4" xfId="319"/>
    <cellStyle name="Normální 4 2 3 2 4 2" xfId="2010"/>
    <cellStyle name="Normální 4 2 3 2 5" xfId="1307"/>
    <cellStyle name="Normální 4 2 3 3" xfId="422"/>
    <cellStyle name="Normální 4 2 3 3 2" xfId="974"/>
    <cellStyle name="Normální 4 2 3 3 2 2" xfId="1962"/>
    <cellStyle name="Normální 4 2 3 3 3" xfId="698"/>
    <cellStyle name="Normální 4 2 3 3 3 2" xfId="1686"/>
    <cellStyle name="Normální 4 2 3 3 4" xfId="1410"/>
    <cellStyle name="Normální 4 2 3 4" xfId="377"/>
    <cellStyle name="Normální 4 2 3 4 2" xfId="836"/>
    <cellStyle name="Normální 4 2 3 4 2 2" xfId="1824"/>
    <cellStyle name="Normální 4 2 3 4 3" xfId="560"/>
    <cellStyle name="Normální 4 2 3 4 3 2" xfId="1548"/>
    <cellStyle name="Normální 4 2 3 4 4" xfId="1365"/>
    <cellStyle name="Normální 4 2 3 5" xfId="767"/>
    <cellStyle name="Normální 4 2 3 5 2" xfId="1755"/>
    <cellStyle name="Normální 4 2 3 6" xfId="491"/>
    <cellStyle name="Normální 4 2 3 6 2" xfId="1479"/>
    <cellStyle name="Normální 4 2 3 7" xfId="239"/>
    <cellStyle name="Normální 4 2 3 7 2" xfId="1227"/>
    <cellStyle name="Normální 4 2 3 8" xfId="1054"/>
    <cellStyle name="Normální 4 2 3 8 2" xfId="2111"/>
    <cellStyle name="Normální 4 2 3 9" xfId="1134"/>
    <cellStyle name="Normální 4 2 4" xfId="45"/>
    <cellStyle name="Normální 4 2 4 2" xfId="125"/>
    <cellStyle name="Normální 4 2 4 2 2" xfId="884"/>
    <cellStyle name="Normální 4 2 4 2 2 2" xfId="1872"/>
    <cellStyle name="Normální 4 2 4 2 3" xfId="608"/>
    <cellStyle name="Normální 4 2 4 2 3 2" xfId="1596"/>
    <cellStyle name="Normální 4 2 4 2 4" xfId="298"/>
    <cellStyle name="Normální 4 2 4 2 4 2" xfId="2011"/>
    <cellStyle name="Normální 4 2 4 2 5" xfId="1286"/>
    <cellStyle name="Normální 4 2 4 3" xfId="401"/>
    <cellStyle name="Normální 4 2 4 3 2" xfId="953"/>
    <cellStyle name="Normální 4 2 4 3 2 2" xfId="1941"/>
    <cellStyle name="Normální 4 2 4 3 3" xfId="677"/>
    <cellStyle name="Normální 4 2 4 3 3 2" xfId="1665"/>
    <cellStyle name="Normální 4 2 4 3 4" xfId="1389"/>
    <cellStyle name="Normální 4 2 4 4" xfId="356"/>
    <cellStyle name="Normální 4 2 4 4 2" xfId="815"/>
    <cellStyle name="Normální 4 2 4 4 2 2" xfId="1803"/>
    <cellStyle name="Normální 4 2 4 4 3" xfId="539"/>
    <cellStyle name="Normální 4 2 4 4 3 2" xfId="1527"/>
    <cellStyle name="Normální 4 2 4 4 4" xfId="1344"/>
    <cellStyle name="Normální 4 2 4 5" xfId="746"/>
    <cellStyle name="Normální 4 2 4 5 2" xfId="1734"/>
    <cellStyle name="Normální 4 2 4 6" xfId="470"/>
    <cellStyle name="Normální 4 2 4 6 2" xfId="1458"/>
    <cellStyle name="Normální 4 2 4 7" xfId="218"/>
    <cellStyle name="Normální 4 2 4 7 2" xfId="1206"/>
    <cellStyle name="Normální 4 2 4 8" xfId="1033"/>
    <cellStyle name="Normální 4 2 4 8 2" xfId="2090"/>
    <cellStyle name="Normální 4 2 4 9" xfId="1113"/>
    <cellStyle name="Normální 4 2 5" xfId="96"/>
    <cellStyle name="Normální 4 2 5 2" xfId="855"/>
    <cellStyle name="Normální 4 2 5 2 2" xfId="1843"/>
    <cellStyle name="Normální 4 2 5 3" xfId="579"/>
    <cellStyle name="Normální 4 2 5 3 2" xfId="1567"/>
    <cellStyle name="Normální 4 2 5 4" xfId="269"/>
    <cellStyle name="Normální 4 2 5 4 2" xfId="1257"/>
    <cellStyle name="Normální 4 2 5 5" xfId="1004"/>
    <cellStyle name="Normální 4 2 5 5 2" xfId="2061"/>
    <cellStyle name="Normální 4 2 5 6" xfId="1084"/>
    <cellStyle name="Normální 4 2 6" xfId="77"/>
    <cellStyle name="Normální 4 2 6 2" xfId="924"/>
    <cellStyle name="Normální 4 2 6 2 2" xfId="1912"/>
    <cellStyle name="Normální 4 2 6 3" xfId="648"/>
    <cellStyle name="Normální 4 2 6 3 2" xfId="1636"/>
    <cellStyle name="Normální 4 2 6 4" xfId="250"/>
    <cellStyle name="Normální 4 2 6 4 2" xfId="2012"/>
    <cellStyle name="Normální 4 2 6 5" xfId="1238"/>
    <cellStyle name="Normální 4 2 7" xfId="189"/>
    <cellStyle name="Normální 4 2 7 2" xfId="786"/>
    <cellStyle name="Normální 4 2 7 2 2" xfId="1774"/>
    <cellStyle name="Normální 4 2 7 3" xfId="510"/>
    <cellStyle name="Normální 4 2 7 3 2" xfId="1498"/>
    <cellStyle name="Normální 4 2 7 4" xfId="1177"/>
    <cellStyle name="Normální 4 2 8" xfId="717"/>
    <cellStyle name="Normální 4 2 8 2" xfId="1705"/>
    <cellStyle name="Normální 4 2 9" xfId="441"/>
    <cellStyle name="Normální 4 2 9 2" xfId="1429"/>
    <cellStyle name="Normální 4 3" xfId="12"/>
    <cellStyle name="Normální 4 3 10" xfId="156"/>
    <cellStyle name="Normální 4 3 10 2" xfId="1144"/>
    <cellStyle name="Normální 4 3 11" xfId="989"/>
    <cellStyle name="Normální 4 3 11 2" xfId="2046"/>
    <cellStyle name="Normální 4 3 12" xfId="1069"/>
    <cellStyle name="Normální 4 3 2" xfId="24"/>
    <cellStyle name="Normální 4 3 2 10" xfId="1092"/>
    <cellStyle name="Normální 4 3 2 2" xfId="53"/>
    <cellStyle name="Normální 4 3 2 2 2" xfId="133"/>
    <cellStyle name="Normální 4 3 2 2 2 2" xfId="892"/>
    <cellStyle name="Normální 4 3 2 2 2 2 2" xfId="1880"/>
    <cellStyle name="Normální 4 3 2 2 2 3" xfId="616"/>
    <cellStyle name="Normální 4 3 2 2 2 3 2" xfId="1604"/>
    <cellStyle name="Normální 4 3 2 2 2 4" xfId="306"/>
    <cellStyle name="Normální 4 3 2 2 2 4 2" xfId="2013"/>
    <cellStyle name="Normální 4 3 2 2 2 5" xfId="1294"/>
    <cellStyle name="Normální 4 3 2 2 3" xfId="409"/>
    <cellStyle name="Normální 4 3 2 2 3 2" xfId="961"/>
    <cellStyle name="Normální 4 3 2 2 3 2 2" xfId="1949"/>
    <cellStyle name="Normální 4 3 2 2 3 3" xfId="685"/>
    <cellStyle name="Normální 4 3 2 2 3 3 2" xfId="1673"/>
    <cellStyle name="Normální 4 3 2 2 3 4" xfId="1397"/>
    <cellStyle name="Normální 4 3 2 2 4" xfId="364"/>
    <cellStyle name="Normální 4 3 2 2 4 2" xfId="823"/>
    <cellStyle name="Normální 4 3 2 2 4 2 2" xfId="1811"/>
    <cellStyle name="Normální 4 3 2 2 4 3" xfId="547"/>
    <cellStyle name="Normální 4 3 2 2 4 3 2" xfId="1535"/>
    <cellStyle name="Normální 4 3 2 2 4 4" xfId="1352"/>
    <cellStyle name="Normální 4 3 2 2 5" xfId="754"/>
    <cellStyle name="Normální 4 3 2 2 5 2" xfId="1742"/>
    <cellStyle name="Normální 4 3 2 2 6" xfId="478"/>
    <cellStyle name="Normální 4 3 2 2 6 2" xfId="1466"/>
    <cellStyle name="Normální 4 3 2 2 7" xfId="226"/>
    <cellStyle name="Normální 4 3 2 2 7 2" xfId="1214"/>
    <cellStyle name="Normální 4 3 2 2 8" xfId="1041"/>
    <cellStyle name="Normální 4 3 2 2 8 2" xfId="2098"/>
    <cellStyle name="Normální 4 3 2 2 9" xfId="1121"/>
    <cellStyle name="Normální 4 3 2 3" xfId="104"/>
    <cellStyle name="Normální 4 3 2 3 2" xfId="863"/>
    <cellStyle name="Normální 4 3 2 3 2 2" xfId="1851"/>
    <cellStyle name="Normální 4 3 2 3 3" xfId="587"/>
    <cellStyle name="Normální 4 3 2 3 3 2" xfId="1575"/>
    <cellStyle name="Normální 4 3 2 3 4" xfId="277"/>
    <cellStyle name="Normální 4 3 2 3 4 2" xfId="2014"/>
    <cellStyle name="Normální 4 3 2 3 5" xfId="1265"/>
    <cellStyle name="Normální 4 3 2 4" xfId="197"/>
    <cellStyle name="Normální 4 3 2 4 2" xfId="932"/>
    <cellStyle name="Normální 4 3 2 4 2 2" xfId="1920"/>
    <cellStyle name="Normální 4 3 2 4 3" xfId="656"/>
    <cellStyle name="Normální 4 3 2 4 3 2" xfId="1644"/>
    <cellStyle name="Normální 4 3 2 4 4" xfId="1185"/>
    <cellStyle name="Normální 4 3 2 5" xfId="336"/>
    <cellStyle name="Normální 4 3 2 5 2" xfId="794"/>
    <cellStyle name="Normální 4 3 2 5 2 2" xfId="1782"/>
    <cellStyle name="Normální 4 3 2 5 3" xfId="518"/>
    <cellStyle name="Normální 4 3 2 5 3 2" xfId="1506"/>
    <cellStyle name="Normální 4 3 2 5 4" xfId="1324"/>
    <cellStyle name="Normální 4 3 2 6" xfId="725"/>
    <cellStyle name="Normální 4 3 2 6 2" xfId="1713"/>
    <cellStyle name="Normální 4 3 2 7" xfId="449"/>
    <cellStyle name="Normální 4 3 2 7 2" xfId="1437"/>
    <cellStyle name="Normální 4 3 2 8" xfId="168"/>
    <cellStyle name="Normální 4 3 2 8 2" xfId="1156"/>
    <cellStyle name="Normální 4 3 2 9" xfId="1012"/>
    <cellStyle name="Normální 4 3 2 9 2" xfId="2069"/>
    <cellStyle name="Normální 4 3 3" xfId="70"/>
    <cellStyle name="Normální 4 3 3 2" xfId="150"/>
    <cellStyle name="Normální 4 3 3 2 2" xfId="909"/>
    <cellStyle name="Normální 4 3 3 2 2 2" xfId="1897"/>
    <cellStyle name="Normální 4 3 3 2 3" xfId="633"/>
    <cellStyle name="Normální 4 3 3 2 3 2" xfId="1621"/>
    <cellStyle name="Normální 4 3 3 2 4" xfId="323"/>
    <cellStyle name="Normální 4 3 3 2 4 2" xfId="2015"/>
    <cellStyle name="Normální 4 3 3 2 5" xfId="1311"/>
    <cellStyle name="Normální 4 3 3 3" xfId="426"/>
    <cellStyle name="Normální 4 3 3 3 2" xfId="978"/>
    <cellStyle name="Normální 4 3 3 3 2 2" xfId="1966"/>
    <cellStyle name="Normální 4 3 3 3 3" xfId="702"/>
    <cellStyle name="Normální 4 3 3 3 3 2" xfId="1690"/>
    <cellStyle name="Normální 4 3 3 3 4" xfId="1414"/>
    <cellStyle name="Normální 4 3 3 4" xfId="381"/>
    <cellStyle name="Normální 4 3 3 4 2" xfId="840"/>
    <cellStyle name="Normální 4 3 3 4 2 2" xfId="1828"/>
    <cellStyle name="Normální 4 3 3 4 3" xfId="564"/>
    <cellStyle name="Normální 4 3 3 4 3 2" xfId="1552"/>
    <cellStyle name="Normální 4 3 3 4 4" xfId="1369"/>
    <cellStyle name="Normální 4 3 3 5" xfId="771"/>
    <cellStyle name="Normální 4 3 3 5 2" xfId="1759"/>
    <cellStyle name="Normální 4 3 3 6" xfId="495"/>
    <cellStyle name="Normální 4 3 3 6 2" xfId="1483"/>
    <cellStyle name="Normální 4 3 3 7" xfId="243"/>
    <cellStyle name="Normální 4 3 3 7 2" xfId="1231"/>
    <cellStyle name="Normální 4 3 3 8" xfId="1058"/>
    <cellStyle name="Normální 4 3 3 8 2" xfId="2115"/>
    <cellStyle name="Normální 4 3 3 9" xfId="1138"/>
    <cellStyle name="Normální 4 3 4" xfId="41"/>
    <cellStyle name="Normální 4 3 4 2" xfId="121"/>
    <cellStyle name="Normální 4 3 4 2 2" xfId="880"/>
    <cellStyle name="Normální 4 3 4 2 2 2" xfId="1868"/>
    <cellStyle name="Normální 4 3 4 2 3" xfId="604"/>
    <cellStyle name="Normální 4 3 4 2 3 2" xfId="1592"/>
    <cellStyle name="Normální 4 3 4 2 4" xfId="294"/>
    <cellStyle name="Normální 4 3 4 2 4 2" xfId="2016"/>
    <cellStyle name="Normální 4 3 4 2 5" xfId="1282"/>
    <cellStyle name="Normální 4 3 4 3" xfId="397"/>
    <cellStyle name="Normální 4 3 4 3 2" xfId="949"/>
    <cellStyle name="Normální 4 3 4 3 2 2" xfId="1937"/>
    <cellStyle name="Normální 4 3 4 3 3" xfId="673"/>
    <cellStyle name="Normální 4 3 4 3 3 2" xfId="1661"/>
    <cellStyle name="Normální 4 3 4 3 4" xfId="1385"/>
    <cellStyle name="Normální 4 3 4 4" xfId="352"/>
    <cellStyle name="Normální 4 3 4 4 2" xfId="811"/>
    <cellStyle name="Normální 4 3 4 4 2 2" xfId="1799"/>
    <cellStyle name="Normální 4 3 4 4 3" xfId="535"/>
    <cellStyle name="Normální 4 3 4 4 3 2" xfId="1523"/>
    <cellStyle name="Normální 4 3 4 4 4" xfId="1340"/>
    <cellStyle name="Normální 4 3 4 5" xfId="742"/>
    <cellStyle name="Normální 4 3 4 5 2" xfId="1730"/>
    <cellStyle name="Normální 4 3 4 6" xfId="466"/>
    <cellStyle name="Normální 4 3 4 6 2" xfId="1454"/>
    <cellStyle name="Normální 4 3 4 7" xfId="214"/>
    <cellStyle name="Normální 4 3 4 7 2" xfId="1202"/>
    <cellStyle name="Normální 4 3 4 8" xfId="1029"/>
    <cellStyle name="Normální 4 3 4 8 2" xfId="2086"/>
    <cellStyle name="Normální 4 3 4 9" xfId="1109"/>
    <cellStyle name="Normální 4 3 5" xfId="92"/>
    <cellStyle name="Normální 4 3 5 2" xfId="851"/>
    <cellStyle name="Normální 4 3 5 2 2" xfId="1839"/>
    <cellStyle name="Normální 4 3 5 3" xfId="575"/>
    <cellStyle name="Normální 4 3 5 3 2" xfId="1563"/>
    <cellStyle name="Normální 4 3 5 4" xfId="265"/>
    <cellStyle name="Normální 4 3 5 4 2" xfId="1253"/>
    <cellStyle name="Normální 4 3 5 5" xfId="1000"/>
    <cellStyle name="Normální 4 3 5 5 2" xfId="2057"/>
    <cellStyle name="Normální 4 3 5 6" xfId="1080"/>
    <cellStyle name="Normální 4 3 6" xfId="81"/>
    <cellStyle name="Normální 4 3 6 2" xfId="920"/>
    <cellStyle name="Normální 4 3 6 2 2" xfId="1908"/>
    <cellStyle name="Normální 4 3 6 3" xfId="644"/>
    <cellStyle name="Normální 4 3 6 3 2" xfId="1632"/>
    <cellStyle name="Normální 4 3 6 4" xfId="254"/>
    <cellStyle name="Normální 4 3 6 4 2" xfId="2017"/>
    <cellStyle name="Normální 4 3 6 5" xfId="1242"/>
    <cellStyle name="Normální 4 3 7" xfId="185"/>
    <cellStyle name="Normální 4 3 7 2" xfId="782"/>
    <cellStyle name="Normální 4 3 7 2 2" xfId="1770"/>
    <cellStyle name="Normální 4 3 7 3" xfId="506"/>
    <cellStyle name="Normální 4 3 7 3 2" xfId="1494"/>
    <cellStyle name="Normální 4 3 7 4" xfId="1173"/>
    <cellStyle name="Normální 4 3 8" xfId="713"/>
    <cellStyle name="Normální 4 3 8 2" xfId="1701"/>
    <cellStyle name="Normální 4 3 9" xfId="437"/>
    <cellStyle name="Normální 4 3 9 2" xfId="1425"/>
    <cellStyle name="Normální 4 4" xfId="20"/>
    <cellStyle name="Normální 4 4 10" xfId="1088"/>
    <cellStyle name="Normální 4 4 2" xfId="49"/>
    <cellStyle name="Normální 4 4 2 2" xfId="129"/>
    <cellStyle name="Normální 4 4 2 2 2" xfId="888"/>
    <cellStyle name="Normální 4 4 2 2 2 2" xfId="1876"/>
    <cellStyle name="Normální 4 4 2 2 3" xfId="612"/>
    <cellStyle name="Normální 4 4 2 2 3 2" xfId="1600"/>
    <cellStyle name="Normální 4 4 2 2 4" xfId="302"/>
    <cellStyle name="Normální 4 4 2 2 4 2" xfId="2018"/>
    <cellStyle name="Normální 4 4 2 2 5" xfId="1290"/>
    <cellStyle name="Normální 4 4 2 3" xfId="405"/>
    <cellStyle name="Normální 4 4 2 3 2" xfId="957"/>
    <cellStyle name="Normální 4 4 2 3 2 2" xfId="1945"/>
    <cellStyle name="Normální 4 4 2 3 3" xfId="681"/>
    <cellStyle name="Normální 4 4 2 3 3 2" xfId="1669"/>
    <cellStyle name="Normální 4 4 2 3 4" xfId="1393"/>
    <cellStyle name="Normální 4 4 2 4" xfId="360"/>
    <cellStyle name="Normální 4 4 2 4 2" xfId="819"/>
    <cellStyle name="Normální 4 4 2 4 2 2" xfId="1807"/>
    <cellStyle name="Normální 4 4 2 4 3" xfId="543"/>
    <cellStyle name="Normální 4 4 2 4 3 2" xfId="1531"/>
    <cellStyle name="Normální 4 4 2 4 4" xfId="1348"/>
    <cellStyle name="Normální 4 4 2 5" xfId="750"/>
    <cellStyle name="Normální 4 4 2 5 2" xfId="1738"/>
    <cellStyle name="Normální 4 4 2 6" xfId="474"/>
    <cellStyle name="Normální 4 4 2 6 2" xfId="1462"/>
    <cellStyle name="Normální 4 4 2 7" xfId="222"/>
    <cellStyle name="Normální 4 4 2 7 2" xfId="1210"/>
    <cellStyle name="Normální 4 4 2 8" xfId="1037"/>
    <cellStyle name="Normální 4 4 2 8 2" xfId="2094"/>
    <cellStyle name="Normální 4 4 2 9" xfId="1117"/>
    <cellStyle name="Normální 4 4 3" xfId="100"/>
    <cellStyle name="Normální 4 4 3 2" xfId="859"/>
    <cellStyle name="Normální 4 4 3 2 2" xfId="1847"/>
    <cellStyle name="Normální 4 4 3 3" xfId="583"/>
    <cellStyle name="Normální 4 4 3 3 2" xfId="1571"/>
    <cellStyle name="Normální 4 4 3 4" xfId="273"/>
    <cellStyle name="Normální 4 4 3 4 2" xfId="2019"/>
    <cellStyle name="Normální 4 4 3 5" xfId="1261"/>
    <cellStyle name="Normální 4 4 4" xfId="193"/>
    <cellStyle name="Normální 4 4 4 2" xfId="928"/>
    <cellStyle name="Normální 4 4 4 2 2" xfId="1916"/>
    <cellStyle name="Normální 4 4 4 3" xfId="652"/>
    <cellStyle name="Normální 4 4 4 3 2" xfId="1640"/>
    <cellStyle name="Normální 4 4 4 4" xfId="1181"/>
    <cellStyle name="Normální 4 4 5" xfId="333"/>
    <cellStyle name="Normální 4 4 5 2" xfId="790"/>
    <cellStyle name="Normální 4 4 5 2 2" xfId="1778"/>
    <cellStyle name="Normální 4 4 5 3" xfId="514"/>
    <cellStyle name="Normální 4 4 5 3 2" xfId="1502"/>
    <cellStyle name="Normální 4 4 5 4" xfId="1321"/>
    <cellStyle name="Normální 4 4 6" xfId="721"/>
    <cellStyle name="Normální 4 4 6 2" xfId="1709"/>
    <cellStyle name="Normální 4 4 7" xfId="445"/>
    <cellStyle name="Normální 4 4 7 2" xfId="1433"/>
    <cellStyle name="Normální 4 4 8" xfId="164"/>
    <cellStyle name="Normální 4 4 8 2" xfId="1152"/>
    <cellStyle name="Normální 4 4 9" xfId="1008"/>
    <cellStyle name="Normální 4 4 9 2" xfId="2065"/>
    <cellStyle name="Normální 4 5" xfId="8"/>
    <cellStyle name="Normální 4 5 10" xfId="1076"/>
    <cellStyle name="Normální 4 5 2" xfId="37"/>
    <cellStyle name="Normální 4 5 2 2" xfId="117"/>
    <cellStyle name="Normální 4 5 2 2 2" xfId="876"/>
    <cellStyle name="Normální 4 5 2 2 2 2" xfId="1864"/>
    <cellStyle name="Normální 4 5 2 2 3" xfId="600"/>
    <cellStyle name="Normální 4 5 2 2 3 2" xfId="1588"/>
    <cellStyle name="Normální 4 5 2 2 4" xfId="290"/>
    <cellStyle name="Normální 4 5 2 2 4 2" xfId="2020"/>
    <cellStyle name="Normální 4 5 2 2 5" xfId="1278"/>
    <cellStyle name="Normální 4 5 2 3" xfId="393"/>
    <cellStyle name="Normální 4 5 2 3 2" xfId="945"/>
    <cellStyle name="Normální 4 5 2 3 2 2" xfId="1933"/>
    <cellStyle name="Normální 4 5 2 3 3" xfId="669"/>
    <cellStyle name="Normální 4 5 2 3 3 2" xfId="1657"/>
    <cellStyle name="Normální 4 5 2 3 4" xfId="1381"/>
    <cellStyle name="Normální 4 5 2 4" xfId="348"/>
    <cellStyle name="Normální 4 5 2 4 2" xfId="807"/>
    <cellStyle name="Normální 4 5 2 4 2 2" xfId="1795"/>
    <cellStyle name="Normální 4 5 2 4 3" xfId="531"/>
    <cellStyle name="Normální 4 5 2 4 3 2" xfId="1519"/>
    <cellStyle name="Normální 4 5 2 4 4" xfId="1336"/>
    <cellStyle name="Normální 4 5 2 5" xfId="738"/>
    <cellStyle name="Normální 4 5 2 5 2" xfId="1726"/>
    <cellStyle name="Normální 4 5 2 6" xfId="462"/>
    <cellStyle name="Normální 4 5 2 6 2" xfId="1450"/>
    <cellStyle name="Normální 4 5 2 7" xfId="210"/>
    <cellStyle name="Normální 4 5 2 7 2" xfId="1198"/>
    <cellStyle name="Normální 4 5 2 8" xfId="1025"/>
    <cellStyle name="Normální 4 5 2 8 2" xfId="2082"/>
    <cellStyle name="Normální 4 5 2 9" xfId="1105"/>
    <cellStyle name="Normální 4 5 3" xfId="88"/>
    <cellStyle name="Normální 4 5 3 2" xfId="847"/>
    <cellStyle name="Normální 4 5 3 2 2" xfId="1835"/>
    <cellStyle name="Normální 4 5 3 3" xfId="571"/>
    <cellStyle name="Normální 4 5 3 3 2" xfId="1559"/>
    <cellStyle name="Normální 4 5 3 4" xfId="261"/>
    <cellStyle name="Normální 4 5 3 4 2" xfId="2021"/>
    <cellStyle name="Normální 4 5 3 5" xfId="1249"/>
    <cellStyle name="Normální 4 5 4" xfId="383"/>
    <cellStyle name="Normální 4 5 4 2" xfId="916"/>
    <cellStyle name="Normální 4 5 4 2 2" xfId="1904"/>
    <cellStyle name="Normální 4 5 4 3" xfId="640"/>
    <cellStyle name="Normální 4 5 4 3 2" xfId="1628"/>
    <cellStyle name="Normální 4 5 4 4" xfId="1371"/>
    <cellStyle name="Normální 4 5 5" xfId="325"/>
    <cellStyle name="Normální 4 5 5 2" xfId="778"/>
    <cellStyle name="Normální 4 5 5 2 2" xfId="1766"/>
    <cellStyle name="Normální 4 5 5 3" xfId="502"/>
    <cellStyle name="Normální 4 5 5 3 2" xfId="1490"/>
    <cellStyle name="Normální 4 5 5 4" xfId="1313"/>
    <cellStyle name="Normální 4 5 6" xfId="709"/>
    <cellStyle name="Normální 4 5 6 2" xfId="1697"/>
    <cellStyle name="Normální 4 5 7" xfId="433"/>
    <cellStyle name="Normální 4 5 7 2" xfId="1421"/>
    <cellStyle name="Normální 4 5 8" xfId="181"/>
    <cellStyle name="Normální 4 5 8 2" xfId="1169"/>
    <cellStyle name="Normální 4 5 9" xfId="996"/>
    <cellStyle name="Normální 4 5 9 2" xfId="2053"/>
    <cellStyle name="Normální 4 6" xfId="62"/>
    <cellStyle name="Normální 4 6 2" xfId="142"/>
    <cellStyle name="Normální 4 6 2 2" xfId="901"/>
    <cellStyle name="Normální 4 6 2 2 2" xfId="1889"/>
    <cellStyle name="Normální 4 6 2 3" xfId="625"/>
    <cellStyle name="Normální 4 6 2 3 2" xfId="1613"/>
    <cellStyle name="Normální 4 6 2 4" xfId="315"/>
    <cellStyle name="Normální 4 6 2 4 2" xfId="2022"/>
    <cellStyle name="Normální 4 6 2 5" xfId="1303"/>
    <cellStyle name="Normální 4 6 3" xfId="418"/>
    <cellStyle name="Normální 4 6 3 2" xfId="970"/>
    <cellStyle name="Normální 4 6 3 2 2" xfId="1958"/>
    <cellStyle name="Normální 4 6 3 3" xfId="694"/>
    <cellStyle name="Normální 4 6 3 3 2" xfId="1682"/>
    <cellStyle name="Normální 4 6 3 4" xfId="1406"/>
    <cellStyle name="Normální 4 6 4" xfId="373"/>
    <cellStyle name="Normální 4 6 4 2" xfId="832"/>
    <cellStyle name="Normální 4 6 4 2 2" xfId="1820"/>
    <cellStyle name="Normální 4 6 4 3" xfId="556"/>
    <cellStyle name="Normální 4 6 4 3 2" xfId="1544"/>
    <cellStyle name="Normální 4 6 4 4" xfId="1361"/>
    <cellStyle name="Normální 4 6 5" xfId="763"/>
    <cellStyle name="Normální 4 6 5 2" xfId="1751"/>
    <cellStyle name="Normální 4 6 6" xfId="487"/>
    <cellStyle name="Normální 4 6 6 2" xfId="1475"/>
    <cellStyle name="Normální 4 6 7" xfId="235"/>
    <cellStyle name="Normální 4 6 7 2" xfId="1223"/>
    <cellStyle name="Normální 4 6 8" xfId="1050"/>
    <cellStyle name="Normální 4 6 8 2" xfId="2107"/>
    <cellStyle name="Normální 4 6 9" xfId="1130"/>
    <cellStyle name="Normální 4 7" xfId="34"/>
    <cellStyle name="Normální 4 7 2" xfId="114"/>
    <cellStyle name="Normální 4 7 2 2" xfId="873"/>
    <cellStyle name="Normální 4 7 2 2 2" xfId="1861"/>
    <cellStyle name="Normální 4 7 2 3" xfId="597"/>
    <cellStyle name="Normální 4 7 2 3 2" xfId="1585"/>
    <cellStyle name="Normální 4 7 2 4" xfId="287"/>
    <cellStyle name="Normální 4 7 2 4 2" xfId="2023"/>
    <cellStyle name="Normální 4 7 2 5" xfId="1275"/>
    <cellStyle name="Normální 4 7 3" xfId="390"/>
    <cellStyle name="Normální 4 7 3 2" xfId="942"/>
    <cellStyle name="Normální 4 7 3 2 2" xfId="1930"/>
    <cellStyle name="Normální 4 7 3 3" xfId="666"/>
    <cellStyle name="Normální 4 7 3 3 2" xfId="1654"/>
    <cellStyle name="Normální 4 7 3 4" xfId="1378"/>
    <cellStyle name="Normální 4 7 4" xfId="345"/>
    <cellStyle name="Normální 4 7 4 2" xfId="804"/>
    <cellStyle name="Normální 4 7 4 2 2" xfId="1792"/>
    <cellStyle name="Normální 4 7 4 3" xfId="528"/>
    <cellStyle name="Normální 4 7 4 3 2" xfId="1516"/>
    <cellStyle name="Normální 4 7 4 4" xfId="1333"/>
    <cellStyle name="Normální 4 7 5" xfId="735"/>
    <cellStyle name="Normální 4 7 5 2" xfId="1723"/>
    <cellStyle name="Normální 4 7 6" xfId="459"/>
    <cellStyle name="Normální 4 7 6 2" xfId="1447"/>
    <cellStyle name="Normální 4 7 7" xfId="207"/>
    <cellStyle name="Normální 4 7 7 2" xfId="1195"/>
    <cellStyle name="Normální 4 7 8" xfId="1022"/>
    <cellStyle name="Normální 4 7 8 2" xfId="2079"/>
    <cellStyle name="Normální 4 7 9" xfId="1102"/>
    <cellStyle name="Normální 4 8" xfId="85"/>
    <cellStyle name="Normální 4 8 2" xfId="844"/>
    <cellStyle name="Normální 4 8 2 2" xfId="1832"/>
    <cellStyle name="Normální 4 8 3" xfId="568"/>
    <cellStyle name="Normální 4 8 3 2" xfId="1556"/>
    <cellStyle name="Normální 4 8 4" xfId="258"/>
    <cellStyle name="Normální 4 8 4 2" xfId="1246"/>
    <cellStyle name="Normální 4 8 5" xfId="993"/>
    <cellStyle name="Normální 4 8 5 2" xfId="2050"/>
    <cellStyle name="Normální 4 8 6" xfId="1073"/>
    <cellStyle name="Normální 4 9" xfId="73"/>
    <cellStyle name="Normální 4 9 2" xfId="913"/>
    <cellStyle name="Normální 4 9 2 2" xfId="1901"/>
    <cellStyle name="Normální 4 9 3" xfId="637"/>
    <cellStyle name="Normální 4 9 3 2" xfId="1625"/>
    <cellStyle name="Normální 4 9 4" xfId="246"/>
    <cellStyle name="Normální 4 9 4 2" xfId="2024"/>
    <cellStyle name="Normální 4 9 5" xfId="1234"/>
    <cellStyle name="Normální 5" xfId="10"/>
    <cellStyle name="Normální 5 10" xfId="435"/>
    <cellStyle name="Normální 5 10 2" xfId="1423"/>
    <cellStyle name="Normální 5 11" xfId="154"/>
    <cellStyle name="Normální 5 11 2" xfId="1142"/>
    <cellStyle name="Normální 5 12" xfId="998"/>
    <cellStyle name="Normální 5 12 2" xfId="2055"/>
    <cellStyle name="Normální 5 13" xfId="1078"/>
    <cellStyle name="Normální 5 2" xfId="18"/>
    <cellStyle name="Normální 5 2 10" xfId="1006"/>
    <cellStyle name="Normální 5 2 10 2" xfId="2063"/>
    <cellStyle name="Normální 5 2 11" xfId="1086"/>
    <cellStyle name="Normální 5 2 2" xfId="30"/>
    <cellStyle name="Normální 5 2 2 10" xfId="1098"/>
    <cellStyle name="Normální 5 2 2 2" xfId="59"/>
    <cellStyle name="Normální 5 2 2 2 2" xfId="139"/>
    <cellStyle name="Normální 5 2 2 2 2 2" xfId="898"/>
    <cellStyle name="Normální 5 2 2 2 2 2 2" xfId="1886"/>
    <cellStyle name="Normální 5 2 2 2 2 3" xfId="622"/>
    <cellStyle name="Normální 5 2 2 2 2 3 2" xfId="1610"/>
    <cellStyle name="Normální 5 2 2 2 2 4" xfId="312"/>
    <cellStyle name="Normální 5 2 2 2 2 4 2" xfId="2025"/>
    <cellStyle name="Normální 5 2 2 2 2 5" xfId="1300"/>
    <cellStyle name="Normální 5 2 2 2 3" xfId="415"/>
    <cellStyle name="Normální 5 2 2 2 3 2" xfId="967"/>
    <cellStyle name="Normální 5 2 2 2 3 2 2" xfId="1955"/>
    <cellStyle name="Normální 5 2 2 2 3 3" xfId="691"/>
    <cellStyle name="Normální 5 2 2 2 3 3 2" xfId="1679"/>
    <cellStyle name="Normální 5 2 2 2 3 4" xfId="1403"/>
    <cellStyle name="Normální 5 2 2 2 4" xfId="370"/>
    <cellStyle name="Normální 5 2 2 2 4 2" xfId="829"/>
    <cellStyle name="Normální 5 2 2 2 4 2 2" xfId="1817"/>
    <cellStyle name="Normální 5 2 2 2 4 3" xfId="553"/>
    <cellStyle name="Normální 5 2 2 2 4 3 2" xfId="1541"/>
    <cellStyle name="Normální 5 2 2 2 4 4" xfId="1358"/>
    <cellStyle name="Normální 5 2 2 2 5" xfId="760"/>
    <cellStyle name="Normální 5 2 2 2 5 2" xfId="1748"/>
    <cellStyle name="Normální 5 2 2 2 6" xfId="484"/>
    <cellStyle name="Normální 5 2 2 2 6 2" xfId="1472"/>
    <cellStyle name="Normální 5 2 2 2 7" xfId="232"/>
    <cellStyle name="Normální 5 2 2 2 7 2" xfId="1220"/>
    <cellStyle name="Normální 5 2 2 2 8" xfId="1047"/>
    <cellStyle name="Normální 5 2 2 2 8 2" xfId="2104"/>
    <cellStyle name="Normální 5 2 2 2 9" xfId="1127"/>
    <cellStyle name="Normální 5 2 2 3" xfId="110"/>
    <cellStyle name="Normální 5 2 2 3 2" xfId="869"/>
    <cellStyle name="Normální 5 2 2 3 2 2" xfId="1857"/>
    <cellStyle name="Normální 5 2 2 3 3" xfId="593"/>
    <cellStyle name="Normální 5 2 2 3 3 2" xfId="1581"/>
    <cellStyle name="Normální 5 2 2 3 4" xfId="283"/>
    <cellStyle name="Normální 5 2 2 3 4 2" xfId="2026"/>
    <cellStyle name="Normální 5 2 2 3 5" xfId="1271"/>
    <cellStyle name="Normální 5 2 2 4" xfId="203"/>
    <cellStyle name="Normální 5 2 2 4 2" xfId="938"/>
    <cellStyle name="Normální 5 2 2 4 2 2" xfId="1926"/>
    <cellStyle name="Normální 5 2 2 4 3" xfId="662"/>
    <cellStyle name="Normální 5 2 2 4 3 2" xfId="1650"/>
    <cellStyle name="Normální 5 2 2 4 4" xfId="1191"/>
    <cellStyle name="Normální 5 2 2 5" xfId="341"/>
    <cellStyle name="Normální 5 2 2 5 2" xfId="800"/>
    <cellStyle name="Normální 5 2 2 5 2 2" xfId="1788"/>
    <cellStyle name="Normální 5 2 2 5 3" xfId="524"/>
    <cellStyle name="Normální 5 2 2 5 3 2" xfId="1512"/>
    <cellStyle name="Normální 5 2 2 5 4" xfId="1329"/>
    <cellStyle name="Normální 5 2 2 6" xfId="731"/>
    <cellStyle name="Normální 5 2 2 6 2" xfId="1719"/>
    <cellStyle name="Normální 5 2 2 7" xfId="455"/>
    <cellStyle name="Normální 5 2 2 7 2" xfId="1443"/>
    <cellStyle name="Normální 5 2 2 8" xfId="174"/>
    <cellStyle name="Normální 5 2 2 8 2" xfId="1162"/>
    <cellStyle name="Normální 5 2 2 9" xfId="1018"/>
    <cellStyle name="Normální 5 2 2 9 2" xfId="2075"/>
    <cellStyle name="Normální 5 2 3" xfId="47"/>
    <cellStyle name="Normální 5 2 3 2" xfId="127"/>
    <cellStyle name="Normální 5 2 3 2 2" xfId="886"/>
    <cellStyle name="Normální 5 2 3 2 2 2" xfId="1874"/>
    <cellStyle name="Normální 5 2 3 2 3" xfId="610"/>
    <cellStyle name="Normální 5 2 3 2 3 2" xfId="1598"/>
    <cellStyle name="Normální 5 2 3 2 4" xfId="300"/>
    <cellStyle name="Normální 5 2 3 2 4 2" xfId="2027"/>
    <cellStyle name="Normální 5 2 3 2 5" xfId="1288"/>
    <cellStyle name="Normální 5 2 3 3" xfId="403"/>
    <cellStyle name="Normální 5 2 3 3 2" xfId="955"/>
    <cellStyle name="Normální 5 2 3 3 2 2" xfId="1943"/>
    <cellStyle name="Normální 5 2 3 3 3" xfId="679"/>
    <cellStyle name="Normální 5 2 3 3 3 2" xfId="1667"/>
    <cellStyle name="Normální 5 2 3 3 4" xfId="1391"/>
    <cellStyle name="Normální 5 2 3 4" xfId="358"/>
    <cellStyle name="Normální 5 2 3 4 2" xfId="817"/>
    <cellStyle name="Normální 5 2 3 4 2 2" xfId="1805"/>
    <cellStyle name="Normální 5 2 3 4 3" xfId="541"/>
    <cellStyle name="Normální 5 2 3 4 3 2" xfId="1529"/>
    <cellStyle name="Normální 5 2 3 4 4" xfId="1346"/>
    <cellStyle name="Normální 5 2 3 5" xfId="748"/>
    <cellStyle name="Normální 5 2 3 5 2" xfId="1736"/>
    <cellStyle name="Normální 5 2 3 6" xfId="472"/>
    <cellStyle name="Normální 5 2 3 6 2" xfId="1460"/>
    <cellStyle name="Normální 5 2 3 7" xfId="220"/>
    <cellStyle name="Normální 5 2 3 7 2" xfId="1208"/>
    <cellStyle name="Normální 5 2 3 8" xfId="1035"/>
    <cellStyle name="Normální 5 2 3 8 2" xfId="2092"/>
    <cellStyle name="Normální 5 2 3 9" xfId="1115"/>
    <cellStyle name="Normální 5 2 4" xfId="98"/>
    <cellStyle name="Normální 5 2 4 2" xfId="857"/>
    <cellStyle name="Normální 5 2 4 2 2" xfId="1845"/>
    <cellStyle name="Normální 5 2 4 3" xfId="581"/>
    <cellStyle name="Normální 5 2 4 3 2" xfId="1569"/>
    <cellStyle name="Normální 5 2 4 4" xfId="271"/>
    <cellStyle name="Normální 5 2 4 4 2" xfId="2028"/>
    <cellStyle name="Normální 5 2 4 5" xfId="1259"/>
    <cellStyle name="Normální 5 2 5" xfId="191"/>
    <cellStyle name="Normální 5 2 5 2" xfId="926"/>
    <cellStyle name="Normální 5 2 5 2 2" xfId="1914"/>
    <cellStyle name="Normální 5 2 5 3" xfId="650"/>
    <cellStyle name="Normální 5 2 5 3 2" xfId="1638"/>
    <cellStyle name="Normální 5 2 5 4" xfId="1179"/>
    <cellStyle name="Normální 5 2 6" xfId="332"/>
    <cellStyle name="Normální 5 2 6 2" xfId="788"/>
    <cellStyle name="Normální 5 2 6 2 2" xfId="1776"/>
    <cellStyle name="Normální 5 2 6 3" xfId="512"/>
    <cellStyle name="Normální 5 2 6 3 2" xfId="1500"/>
    <cellStyle name="Normální 5 2 6 4" xfId="1320"/>
    <cellStyle name="Normální 5 2 7" xfId="719"/>
    <cellStyle name="Normální 5 2 7 2" xfId="1707"/>
    <cellStyle name="Normální 5 2 8" xfId="443"/>
    <cellStyle name="Normální 5 2 8 2" xfId="1431"/>
    <cellStyle name="Normální 5 2 9" xfId="162"/>
    <cellStyle name="Normální 5 2 9 2" xfId="1150"/>
    <cellStyle name="Normální 5 3" xfId="14"/>
    <cellStyle name="Normální 5 3 10" xfId="1002"/>
    <cellStyle name="Normální 5 3 10 2" xfId="2059"/>
    <cellStyle name="Normální 5 3 11" xfId="1082"/>
    <cellStyle name="Normální 5 3 2" xfId="26"/>
    <cellStyle name="Normální 5 3 2 10" xfId="1094"/>
    <cellStyle name="Normální 5 3 2 2" xfId="55"/>
    <cellStyle name="Normální 5 3 2 2 2" xfId="135"/>
    <cellStyle name="Normální 5 3 2 2 2 2" xfId="894"/>
    <cellStyle name="Normální 5 3 2 2 2 2 2" xfId="1882"/>
    <cellStyle name="Normální 5 3 2 2 2 3" xfId="618"/>
    <cellStyle name="Normální 5 3 2 2 2 3 2" xfId="1606"/>
    <cellStyle name="Normální 5 3 2 2 2 4" xfId="308"/>
    <cellStyle name="Normální 5 3 2 2 2 4 2" xfId="2029"/>
    <cellStyle name="Normální 5 3 2 2 2 5" xfId="1296"/>
    <cellStyle name="Normální 5 3 2 2 3" xfId="411"/>
    <cellStyle name="Normální 5 3 2 2 3 2" xfId="963"/>
    <cellStyle name="Normální 5 3 2 2 3 2 2" xfId="1951"/>
    <cellStyle name="Normální 5 3 2 2 3 3" xfId="687"/>
    <cellStyle name="Normální 5 3 2 2 3 3 2" xfId="1675"/>
    <cellStyle name="Normální 5 3 2 2 3 4" xfId="1399"/>
    <cellStyle name="Normální 5 3 2 2 4" xfId="366"/>
    <cellStyle name="Normální 5 3 2 2 4 2" xfId="825"/>
    <cellStyle name="Normální 5 3 2 2 4 2 2" xfId="1813"/>
    <cellStyle name="Normální 5 3 2 2 4 3" xfId="549"/>
    <cellStyle name="Normální 5 3 2 2 4 3 2" xfId="1537"/>
    <cellStyle name="Normální 5 3 2 2 4 4" xfId="1354"/>
    <cellStyle name="Normální 5 3 2 2 5" xfId="756"/>
    <cellStyle name="Normální 5 3 2 2 5 2" xfId="1744"/>
    <cellStyle name="Normální 5 3 2 2 6" xfId="480"/>
    <cellStyle name="Normální 5 3 2 2 6 2" xfId="1468"/>
    <cellStyle name="Normální 5 3 2 2 7" xfId="228"/>
    <cellStyle name="Normální 5 3 2 2 7 2" xfId="1216"/>
    <cellStyle name="Normální 5 3 2 2 8" xfId="1043"/>
    <cellStyle name="Normální 5 3 2 2 8 2" xfId="2100"/>
    <cellStyle name="Normální 5 3 2 2 9" xfId="1123"/>
    <cellStyle name="Normální 5 3 2 3" xfId="106"/>
    <cellStyle name="Normální 5 3 2 3 2" xfId="865"/>
    <cellStyle name="Normální 5 3 2 3 2 2" xfId="1853"/>
    <cellStyle name="Normální 5 3 2 3 3" xfId="589"/>
    <cellStyle name="Normální 5 3 2 3 3 2" xfId="1577"/>
    <cellStyle name="Normální 5 3 2 3 4" xfId="279"/>
    <cellStyle name="Normální 5 3 2 3 4 2" xfId="2030"/>
    <cellStyle name="Normální 5 3 2 3 5" xfId="1267"/>
    <cellStyle name="Normální 5 3 2 4" xfId="199"/>
    <cellStyle name="Normální 5 3 2 4 2" xfId="934"/>
    <cellStyle name="Normální 5 3 2 4 2 2" xfId="1922"/>
    <cellStyle name="Normální 5 3 2 4 3" xfId="658"/>
    <cellStyle name="Normální 5 3 2 4 3 2" xfId="1646"/>
    <cellStyle name="Normální 5 3 2 4 4" xfId="1187"/>
    <cellStyle name="Normální 5 3 2 5" xfId="338"/>
    <cellStyle name="Normální 5 3 2 5 2" xfId="796"/>
    <cellStyle name="Normální 5 3 2 5 2 2" xfId="1784"/>
    <cellStyle name="Normální 5 3 2 5 3" xfId="520"/>
    <cellStyle name="Normální 5 3 2 5 3 2" xfId="1508"/>
    <cellStyle name="Normální 5 3 2 5 4" xfId="1326"/>
    <cellStyle name="Normální 5 3 2 6" xfId="727"/>
    <cellStyle name="Normální 5 3 2 6 2" xfId="1715"/>
    <cellStyle name="Normální 5 3 2 7" xfId="451"/>
    <cellStyle name="Normální 5 3 2 7 2" xfId="1439"/>
    <cellStyle name="Normální 5 3 2 8" xfId="170"/>
    <cellStyle name="Normální 5 3 2 8 2" xfId="1158"/>
    <cellStyle name="Normální 5 3 2 9" xfId="1014"/>
    <cellStyle name="Normální 5 3 2 9 2" xfId="2071"/>
    <cellStyle name="Normální 5 3 3" xfId="43"/>
    <cellStyle name="Normální 5 3 3 2" xfId="123"/>
    <cellStyle name="Normální 5 3 3 2 2" xfId="882"/>
    <cellStyle name="Normální 5 3 3 2 2 2" xfId="1870"/>
    <cellStyle name="Normální 5 3 3 2 3" xfId="606"/>
    <cellStyle name="Normální 5 3 3 2 3 2" xfId="1594"/>
    <cellStyle name="Normální 5 3 3 2 4" xfId="296"/>
    <cellStyle name="Normální 5 3 3 2 4 2" xfId="2031"/>
    <cellStyle name="Normální 5 3 3 2 5" xfId="1284"/>
    <cellStyle name="Normální 5 3 3 3" xfId="399"/>
    <cellStyle name="Normální 5 3 3 3 2" xfId="951"/>
    <cellStyle name="Normální 5 3 3 3 2 2" xfId="1939"/>
    <cellStyle name="Normální 5 3 3 3 3" xfId="675"/>
    <cellStyle name="Normální 5 3 3 3 3 2" xfId="1663"/>
    <cellStyle name="Normální 5 3 3 3 4" xfId="1387"/>
    <cellStyle name="Normální 5 3 3 4" xfId="354"/>
    <cellStyle name="Normální 5 3 3 4 2" xfId="813"/>
    <cellStyle name="Normální 5 3 3 4 2 2" xfId="1801"/>
    <cellStyle name="Normální 5 3 3 4 3" xfId="537"/>
    <cellStyle name="Normální 5 3 3 4 3 2" xfId="1525"/>
    <cellStyle name="Normální 5 3 3 4 4" xfId="1342"/>
    <cellStyle name="Normální 5 3 3 5" xfId="744"/>
    <cellStyle name="Normální 5 3 3 5 2" xfId="1732"/>
    <cellStyle name="Normální 5 3 3 6" xfId="468"/>
    <cellStyle name="Normální 5 3 3 6 2" xfId="1456"/>
    <cellStyle name="Normální 5 3 3 7" xfId="216"/>
    <cellStyle name="Normální 5 3 3 7 2" xfId="1204"/>
    <cellStyle name="Normální 5 3 3 8" xfId="1031"/>
    <cellStyle name="Normální 5 3 3 8 2" xfId="2088"/>
    <cellStyle name="Normální 5 3 3 9" xfId="1111"/>
    <cellStyle name="Normální 5 3 4" xfId="94"/>
    <cellStyle name="Normální 5 3 4 2" xfId="853"/>
    <cellStyle name="Normální 5 3 4 2 2" xfId="1841"/>
    <cellStyle name="Normální 5 3 4 3" xfId="577"/>
    <cellStyle name="Normální 5 3 4 3 2" xfId="1565"/>
    <cellStyle name="Normální 5 3 4 4" xfId="267"/>
    <cellStyle name="Normální 5 3 4 4 2" xfId="2032"/>
    <cellStyle name="Normální 5 3 4 5" xfId="1255"/>
    <cellStyle name="Normální 5 3 5" xfId="187"/>
    <cellStyle name="Normální 5 3 5 2" xfId="922"/>
    <cellStyle name="Normální 5 3 5 2 2" xfId="1910"/>
    <cellStyle name="Normální 5 3 5 3" xfId="646"/>
    <cellStyle name="Normální 5 3 5 3 2" xfId="1634"/>
    <cellStyle name="Normální 5 3 5 4" xfId="1175"/>
    <cellStyle name="Normální 5 3 6" xfId="330"/>
    <cellStyle name="Normální 5 3 6 2" xfId="784"/>
    <cellStyle name="Normální 5 3 6 2 2" xfId="1772"/>
    <cellStyle name="Normální 5 3 6 3" xfId="508"/>
    <cellStyle name="Normální 5 3 6 3 2" xfId="1496"/>
    <cellStyle name="Normální 5 3 6 4" xfId="1318"/>
    <cellStyle name="Normální 5 3 7" xfId="715"/>
    <cellStyle name="Normální 5 3 7 2" xfId="1703"/>
    <cellStyle name="Normální 5 3 8" xfId="439"/>
    <cellStyle name="Normální 5 3 8 2" xfId="1427"/>
    <cellStyle name="Normální 5 3 9" xfId="158"/>
    <cellStyle name="Normální 5 3 9 2" xfId="1146"/>
    <cellStyle name="Normální 5 4" xfId="22"/>
    <cellStyle name="Normální 5 4 10" xfId="1090"/>
    <cellStyle name="Normální 5 4 2" xfId="51"/>
    <cellStyle name="Normální 5 4 2 2" xfId="131"/>
    <cellStyle name="Normální 5 4 2 2 2" xfId="890"/>
    <cellStyle name="Normální 5 4 2 2 2 2" xfId="1878"/>
    <cellStyle name="Normální 5 4 2 2 3" xfId="614"/>
    <cellStyle name="Normální 5 4 2 2 3 2" xfId="1602"/>
    <cellStyle name="Normální 5 4 2 2 4" xfId="304"/>
    <cellStyle name="Normální 5 4 2 2 4 2" xfId="2033"/>
    <cellStyle name="Normální 5 4 2 2 5" xfId="1292"/>
    <cellStyle name="Normální 5 4 2 3" xfId="407"/>
    <cellStyle name="Normální 5 4 2 3 2" xfId="959"/>
    <cellStyle name="Normální 5 4 2 3 2 2" xfId="1947"/>
    <cellStyle name="Normální 5 4 2 3 3" xfId="683"/>
    <cellStyle name="Normální 5 4 2 3 3 2" xfId="1671"/>
    <cellStyle name="Normální 5 4 2 3 4" xfId="1395"/>
    <cellStyle name="Normální 5 4 2 4" xfId="362"/>
    <cellStyle name="Normální 5 4 2 4 2" xfId="821"/>
    <cellStyle name="Normální 5 4 2 4 2 2" xfId="1809"/>
    <cellStyle name="Normální 5 4 2 4 3" xfId="545"/>
    <cellStyle name="Normální 5 4 2 4 3 2" xfId="1533"/>
    <cellStyle name="Normální 5 4 2 4 4" xfId="1350"/>
    <cellStyle name="Normální 5 4 2 5" xfId="752"/>
    <cellStyle name="Normální 5 4 2 5 2" xfId="1740"/>
    <cellStyle name="Normální 5 4 2 6" xfId="476"/>
    <cellStyle name="Normální 5 4 2 6 2" xfId="1464"/>
    <cellStyle name="Normální 5 4 2 7" xfId="224"/>
    <cellStyle name="Normální 5 4 2 7 2" xfId="1212"/>
    <cellStyle name="Normální 5 4 2 8" xfId="1039"/>
    <cellStyle name="Normální 5 4 2 8 2" xfId="2096"/>
    <cellStyle name="Normální 5 4 2 9" xfId="1119"/>
    <cellStyle name="Normální 5 4 3" xfId="102"/>
    <cellStyle name="Normální 5 4 3 2" xfId="861"/>
    <cellStyle name="Normální 5 4 3 2 2" xfId="1849"/>
    <cellStyle name="Normální 5 4 3 3" xfId="585"/>
    <cellStyle name="Normální 5 4 3 3 2" xfId="1573"/>
    <cellStyle name="Normální 5 4 3 4" xfId="275"/>
    <cellStyle name="Normální 5 4 3 4 2" xfId="2034"/>
    <cellStyle name="Normální 5 4 3 5" xfId="1263"/>
    <cellStyle name="Normální 5 4 4" xfId="195"/>
    <cellStyle name="Normální 5 4 4 2" xfId="930"/>
    <cellStyle name="Normální 5 4 4 2 2" xfId="1918"/>
    <cellStyle name="Normální 5 4 4 3" xfId="654"/>
    <cellStyle name="Normální 5 4 4 3 2" xfId="1642"/>
    <cellStyle name="Normální 5 4 4 4" xfId="1183"/>
    <cellStyle name="Normální 5 4 5" xfId="334"/>
    <cellStyle name="Normální 5 4 5 2" xfId="792"/>
    <cellStyle name="Normální 5 4 5 2 2" xfId="1780"/>
    <cellStyle name="Normální 5 4 5 3" xfId="516"/>
    <cellStyle name="Normální 5 4 5 3 2" xfId="1504"/>
    <cellStyle name="Normální 5 4 5 4" xfId="1322"/>
    <cellStyle name="Normální 5 4 6" xfId="723"/>
    <cellStyle name="Normální 5 4 6 2" xfId="1711"/>
    <cellStyle name="Normální 5 4 7" xfId="447"/>
    <cellStyle name="Normální 5 4 7 2" xfId="1435"/>
    <cellStyle name="Normální 5 4 8" xfId="166"/>
    <cellStyle name="Normální 5 4 8 2" xfId="1154"/>
    <cellStyle name="Normální 5 4 9" xfId="1010"/>
    <cellStyle name="Normální 5 4 9 2" xfId="2067"/>
    <cellStyle name="Normální 5 5" xfId="39"/>
    <cellStyle name="Normální 5 5 2" xfId="119"/>
    <cellStyle name="Normální 5 5 2 2" xfId="878"/>
    <cellStyle name="Normální 5 5 2 2 2" xfId="1866"/>
    <cellStyle name="Normální 5 5 2 3" xfId="602"/>
    <cellStyle name="Normální 5 5 2 3 2" xfId="1590"/>
    <cellStyle name="Normální 5 5 2 4" xfId="292"/>
    <cellStyle name="Normální 5 5 2 4 2" xfId="2035"/>
    <cellStyle name="Normální 5 5 2 5" xfId="1280"/>
    <cellStyle name="Normální 5 5 3" xfId="395"/>
    <cellStyle name="Normální 5 5 3 2" xfId="947"/>
    <cellStyle name="Normální 5 5 3 2 2" xfId="1935"/>
    <cellStyle name="Normální 5 5 3 3" xfId="671"/>
    <cellStyle name="Normální 5 5 3 3 2" xfId="1659"/>
    <cellStyle name="Normální 5 5 3 4" xfId="1383"/>
    <cellStyle name="Normální 5 5 4" xfId="350"/>
    <cellStyle name="Normální 5 5 4 2" xfId="809"/>
    <cellStyle name="Normální 5 5 4 2 2" xfId="1797"/>
    <cellStyle name="Normální 5 5 4 3" xfId="533"/>
    <cellStyle name="Normální 5 5 4 3 2" xfId="1521"/>
    <cellStyle name="Normální 5 5 4 4" xfId="1338"/>
    <cellStyle name="Normální 5 5 5" xfId="740"/>
    <cellStyle name="Normální 5 5 5 2" xfId="1728"/>
    <cellStyle name="Normální 5 5 6" xfId="464"/>
    <cellStyle name="Normální 5 5 6 2" xfId="1452"/>
    <cellStyle name="Normální 5 5 7" xfId="212"/>
    <cellStyle name="Normální 5 5 7 2" xfId="1200"/>
    <cellStyle name="Normální 5 5 8" xfId="1027"/>
    <cellStyle name="Normální 5 5 8 2" xfId="2084"/>
    <cellStyle name="Normální 5 5 9" xfId="1107"/>
    <cellStyle name="Normální 5 6" xfId="90"/>
    <cellStyle name="Normální 5 6 2" xfId="849"/>
    <cellStyle name="Normální 5 6 2 2" xfId="1837"/>
    <cellStyle name="Normální 5 6 3" xfId="573"/>
    <cellStyle name="Normální 5 6 3 2" xfId="1561"/>
    <cellStyle name="Normální 5 6 4" xfId="263"/>
    <cellStyle name="Normální 5 6 4 2" xfId="2036"/>
    <cellStyle name="Normální 5 6 5" xfId="1251"/>
    <cellStyle name="Normální 5 7" xfId="183"/>
    <cellStyle name="Normální 5 7 2" xfId="918"/>
    <cellStyle name="Normální 5 7 2 2" xfId="1906"/>
    <cellStyle name="Normální 5 7 3" xfId="642"/>
    <cellStyle name="Normální 5 7 3 2" xfId="1630"/>
    <cellStyle name="Normální 5 7 4" xfId="1171"/>
    <cellStyle name="Normální 5 8" xfId="327"/>
    <cellStyle name="Normální 5 8 2" xfId="780"/>
    <cellStyle name="Normální 5 8 2 2" xfId="1768"/>
    <cellStyle name="Normální 5 8 3" xfId="504"/>
    <cellStyle name="Normální 5 8 3 2" xfId="1492"/>
    <cellStyle name="Normální 5 8 4" xfId="1315"/>
    <cellStyle name="Normální 5 9" xfId="711"/>
    <cellStyle name="Normální 5 9 2" xfId="1699"/>
  </cellStyles>
  <dxfs count="0"/>
  <tableStyles count="0" defaultTableStyle="TableStyleMedium2" defaultPivotStyle="PivotStyleLight16"/>
  <colors>
    <mruColors>
      <color rgb="FFFFFFCC"/>
      <color rgb="FFEFF2DE"/>
      <color rgb="FF0000FF"/>
      <color rgb="FFFCF096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17"/>
  <sheetViews>
    <sheetView tabSelected="1" topLeftCell="A19" zoomScaleNormal="100" workbookViewId="0">
      <selection activeCell="N20" sqref="N20"/>
    </sheetView>
  </sheetViews>
  <sheetFormatPr defaultRowHeight="15" x14ac:dyDescent="0.25"/>
  <cols>
    <col min="1" max="1" width="1" style="214" customWidth="1"/>
    <col min="2" max="2" width="9.28515625" style="214" customWidth="1"/>
    <col min="3" max="3" width="10.5703125" style="214" customWidth="1"/>
    <col min="4" max="4" width="10" style="214" customWidth="1"/>
    <col min="5" max="5" width="9.42578125" style="214" customWidth="1"/>
    <col min="6" max="6" width="10.140625" style="214" customWidth="1"/>
    <col min="7" max="7" width="9" style="214" customWidth="1"/>
    <col min="8" max="9" width="8.5703125" style="214" customWidth="1"/>
    <col min="10" max="10" width="10.28515625" style="214" customWidth="1"/>
    <col min="11" max="11" width="0.7109375" style="214" customWidth="1"/>
    <col min="12" max="12" width="1.85546875" style="214" customWidth="1"/>
    <col min="13" max="17" width="9.140625" style="214" customWidth="1"/>
    <col min="18" max="16384" width="9.140625" style="214"/>
  </cols>
  <sheetData>
    <row r="1" spans="1:11" ht="4.5" customHeight="1" x14ac:dyDescent="0.25">
      <c r="A1" s="254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x14ac:dyDescent="0.25">
      <c r="A2" s="254"/>
      <c r="B2" s="459" t="s">
        <v>311</v>
      </c>
      <c r="C2" s="460"/>
      <c r="D2" s="460"/>
      <c r="E2" s="460"/>
      <c r="F2" s="460"/>
      <c r="G2" s="460"/>
      <c r="H2" s="460"/>
      <c r="I2" s="460"/>
      <c r="J2" s="460"/>
      <c r="K2" s="254"/>
    </row>
    <row r="3" spans="1:11" x14ac:dyDescent="0.25">
      <c r="A3" s="254"/>
      <c r="B3" s="460"/>
      <c r="C3" s="460"/>
      <c r="D3" s="460"/>
      <c r="E3" s="460"/>
      <c r="F3" s="460"/>
      <c r="G3" s="460"/>
      <c r="H3" s="460"/>
      <c r="I3" s="460"/>
      <c r="J3" s="460"/>
      <c r="K3" s="254"/>
    </row>
    <row r="4" spans="1:11" x14ac:dyDescent="0.25">
      <c r="A4" s="254"/>
      <c r="B4" s="460"/>
      <c r="C4" s="460"/>
      <c r="D4" s="460"/>
      <c r="E4" s="460"/>
      <c r="F4" s="460"/>
      <c r="G4" s="460"/>
      <c r="H4" s="460"/>
      <c r="I4" s="460"/>
      <c r="J4" s="460"/>
      <c r="K4" s="254"/>
    </row>
    <row r="5" spans="1:11" ht="27.75" customHeight="1" x14ac:dyDescent="0.25">
      <c r="A5" s="254"/>
      <c r="B5" s="460"/>
      <c r="C5" s="460"/>
      <c r="D5" s="460"/>
      <c r="E5" s="460"/>
      <c r="F5" s="460"/>
      <c r="G5" s="460"/>
      <c r="H5" s="460"/>
      <c r="I5" s="460"/>
      <c r="J5" s="460"/>
      <c r="K5" s="254"/>
    </row>
    <row r="6" spans="1:11" ht="16.5" customHeight="1" x14ac:dyDescent="0.25">
      <c r="A6" s="254"/>
      <c r="B6" s="327" t="s">
        <v>295</v>
      </c>
      <c r="C6" s="327"/>
      <c r="D6" s="318" t="s">
        <v>297</v>
      </c>
      <c r="E6" s="184">
        <v>2018</v>
      </c>
      <c r="F6" s="318" t="s">
        <v>296</v>
      </c>
      <c r="G6" s="184">
        <v>2020</v>
      </c>
      <c r="H6" s="327"/>
      <c r="I6" s="327"/>
      <c r="J6" s="327"/>
      <c r="K6" s="254"/>
    </row>
    <row r="7" spans="1:11" s="188" customFormat="1" ht="4.5" customHeight="1" thickBot="1" x14ac:dyDescent="0.3">
      <c r="A7" s="189"/>
      <c r="B7" s="462"/>
      <c r="C7" s="368"/>
      <c r="D7" s="368"/>
      <c r="E7" s="368"/>
      <c r="F7" s="368"/>
      <c r="G7" s="368"/>
      <c r="H7" s="368"/>
      <c r="I7" s="368"/>
      <c r="J7" s="368"/>
      <c r="K7" s="189"/>
    </row>
    <row r="8" spans="1:11" x14ac:dyDescent="0.25">
      <c r="A8" s="254"/>
      <c r="B8" s="193" t="s">
        <v>294</v>
      </c>
      <c r="C8" s="194"/>
      <c r="D8" s="194"/>
      <c r="E8" s="194"/>
      <c r="F8" s="192" t="s">
        <v>312</v>
      </c>
      <c r="G8" s="192"/>
      <c r="H8" s="267"/>
      <c r="I8" s="258"/>
      <c r="J8" s="279"/>
      <c r="K8" s="268"/>
    </row>
    <row r="9" spans="1:11" ht="3" customHeight="1" x14ac:dyDescent="0.25">
      <c r="A9" s="254"/>
      <c r="B9" s="311"/>
      <c r="C9" s="324"/>
      <c r="D9" s="324"/>
      <c r="E9" s="324"/>
      <c r="F9" s="325"/>
      <c r="G9" s="325"/>
      <c r="H9" s="324"/>
      <c r="I9" s="332"/>
      <c r="J9" s="342"/>
      <c r="K9" s="268"/>
    </row>
    <row r="10" spans="1:11" ht="5.25" customHeight="1" x14ac:dyDescent="0.25">
      <c r="A10" s="254"/>
      <c r="B10" s="317"/>
      <c r="C10" s="327"/>
      <c r="D10" s="327"/>
      <c r="E10" s="327"/>
      <c r="F10" s="327"/>
      <c r="G10" s="327"/>
      <c r="H10" s="324"/>
      <c r="I10" s="473"/>
      <c r="J10" s="474"/>
      <c r="K10" s="254"/>
    </row>
    <row r="11" spans="1:11" ht="18" customHeight="1" x14ac:dyDescent="0.25">
      <c r="A11" s="254"/>
      <c r="B11" s="464" t="s">
        <v>273</v>
      </c>
      <c r="C11" s="465"/>
      <c r="D11" s="466"/>
      <c r="E11" s="467"/>
      <c r="F11" s="467"/>
      <c r="G11" s="467"/>
      <c r="H11" s="468"/>
      <c r="I11" s="467"/>
      <c r="J11" s="469"/>
      <c r="K11" s="254"/>
    </row>
    <row r="12" spans="1:11" ht="15" customHeight="1" x14ac:dyDescent="0.25">
      <c r="A12" s="254"/>
      <c r="B12" s="461" t="s">
        <v>17</v>
      </c>
      <c r="C12" s="462"/>
      <c r="D12" s="463"/>
      <c r="E12" s="372"/>
      <c r="F12" s="372"/>
      <c r="G12" s="372"/>
      <c r="H12" s="372"/>
      <c r="I12" s="372"/>
      <c r="J12" s="373"/>
      <c r="K12" s="254"/>
    </row>
    <row r="13" spans="1:11" ht="15.75" customHeight="1" x14ac:dyDescent="0.25">
      <c r="A13" s="254"/>
      <c r="B13" s="461" t="s">
        <v>0</v>
      </c>
      <c r="C13" s="462"/>
      <c r="D13" s="371"/>
      <c r="E13" s="475"/>
      <c r="F13" s="350"/>
      <c r="G13" s="351" t="s">
        <v>331</v>
      </c>
      <c r="H13" s="476"/>
      <c r="I13" s="477"/>
      <c r="J13" s="42"/>
      <c r="K13" s="254"/>
    </row>
    <row r="14" spans="1:11" x14ac:dyDescent="0.25">
      <c r="A14" s="254"/>
      <c r="B14" s="470" t="s">
        <v>253</v>
      </c>
      <c r="C14" s="368"/>
      <c r="D14" s="368"/>
      <c r="E14" s="368"/>
      <c r="F14" s="368"/>
      <c r="G14" s="463"/>
      <c r="H14" s="471"/>
      <c r="I14" s="471"/>
      <c r="J14" s="472"/>
      <c r="K14" s="254"/>
    </row>
    <row r="15" spans="1:11" x14ac:dyDescent="0.25">
      <c r="A15" s="254"/>
      <c r="B15" s="419" t="s">
        <v>254</v>
      </c>
      <c r="C15" s="420"/>
      <c r="D15" s="420"/>
      <c r="E15" s="421"/>
      <c r="F15" s="422"/>
      <c r="G15" s="422"/>
      <c r="H15" s="422"/>
      <c r="I15" s="422"/>
      <c r="J15" s="423"/>
      <c r="K15" s="254"/>
    </row>
    <row r="16" spans="1:11" ht="6" customHeight="1" x14ac:dyDescent="0.25">
      <c r="A16" s="254"/>
      <c r="B16" s="186"/>
      <c r="C16" s="323"/>
      <c r="D16" s="41"/>
      <c r="E16" s="41"/>
      <c r="F16" s="41"/>
      <c r="G16" s="41"/>
      <c r="H16" s="41"/>
      <c r="I16" s="333"/>
      <c r="J16" s="215"/>
      <c r="K16" s="254"/>
    </row>
    <row r="17" spans="1:20" s="314" customFormat="1" ht="21" customHeight="1" x14ac:dyDescent="0.25">
      <c r="A17" s="312"/>
      <c r="B17" s="516" t="s">
        <v>327</v>
      </c>
      <c r="C17" s="517"/>
      <c r="D17" s="517"/>
      <c r="E17" s="517"/>
      <c r="F17" s="517"/>
      <c r="G17" s="517"/>
      <c r="H17" s="517"/>
      <c r="I17" s="517"/>
      <c r="J17" s="518"/>
      <c r="K17" s="312"/>
      <c r="L17" s="313"/>
      <c r="M17" s="313"/>
      <c r="N17" s="313"/>
      <c r="O17" s="313"/>
      <c r="P17" s="313"/>
      <c r="Q17" s="313"/>
      <c r="R17" s="313"/>
      <c r="S17" s="313"/>
      <c r="T17" s="313"/>
    </row>
    <row r="18" spans="1:20" ht="15" customHeight="1" x14ac:dyDescent="0.25">
      <c r="A18" s="254"/>
      <c r="B18" s="352" t="s">
        <v>314</v>
      </c>
      <c r="C18" s="368"/>
      <c r="D18" s="368"/>
      <c r="E18" s="38"/>
      <c r="F18" s="353" t="s">
        <v>281</v>
      </c>
      <c r="G18" s="353"/>
      <c r="H18" s="353"/>
      <c r="I18" s="38"/>
      <c r="J18" s="173"/>
      <c r="K18" s="254"/>
      <c r="L18" s="15"/>
      <c r="M18" s="15"/>
      <c r="N18" s="15"/>
      <c r="O18" s="15"/>
      <c r="P18" s="15"/>
      <c r="Q18" s="15"/>
      <c r="R18" s="15"/>
      <c r="S18" s="15"/>
      <c r="T18" s="15"/>
    </row>
    <row r="19" spans="1:20" ht="15" customHeight="1" x14ac:dyDescent="0.25">
      <c r="A19" s="254"/>
      <c r="B19" s="352" t="s">
        <v>313</v>
      </c>
      <c r="C19" s="522"/>
      <c r="D19" s="522"/>
      <c r="E19" s="38"/>
      <c r="F19" s="353" t="s">
        <v>262</v>
      </c>
      <c r="G19" s="353"/>
      <c r="H19" s="353"/>
      <c r="I19" s="39"/>
      <c r="J19" s="173"/>
      <c r="K19" s="254"/>
      <c r="L19" s="15"/>
      <c r="M19" s="15"/>
      <c r="N19" s="15"/>
      <c r="O19" s="15"/>
      <c r="P19" s="15"/>
      <c r="Q19" s="15"/>
      <c r="R19" s="15"/>
      <c r="S19" s="15"/>
      <c r="T19" s="15"/>
    </row>
    <row r="20" spans="1:20" s="15" customFormat="1" x14ac:dyDescent="0.25">
      <c r="A20" s="43"/>
      <c r="B20" s="458" t="s">
        <v>263</v>
      </c>
      <c r="C20" s="425"/>
      <c r="D20" s="195"/>
      <c r="E20" s="195"/>
      <c r="F20" s="195"/>
      <c r="G20" s="353" t="s">
        <v>264</v>
      </c>
      <c r="H20" s="353"/>
      <c r="I20" s="377"/>
      <c r="J20" s="519"/>
      <c r="K20" s="43"/>
    </row>
    <row r="21" spans="1:20" x14ac:dyDescent="0.25">
      <c r="A21" s="254"/>
      <c r="B21" s="352" t="s">
        <v>210</v>
      </c>
      <c r="C21" s="353"/>
      <c r="D21" s="353"/>
      <c r="E21" s="21"/>
      <c r="F21" s="315"/>
      <c r="G21" s="353" t="s">
        <v>209</v>
      </c>
      <c r="H21" s="353"/>
      <c r="I21" s="520"/>
      <c r="J21" s="521"/>
      <c r="K21" s="254"/>
    </row>
    <row r="22" spans="1:20" x14ac:dyDescent="0.25">
      <c r="A22" s="254"/>
      <c r="B22" s="352"/>
      <c r="C22" s="522"/>
      <c r="D22" s="522"/>
      <c r="E22" s="273"/>
      <c r="F22" s="315"/>
      <c r="G22" s="315" t="s">
        <v>7</v>
      </c>
      <c r="H22" s="315"/>
      <c r="I22" s="523"/>
      <c r="J22" s="524"/>
      <c r="K22" s="254"/>
    </row>
    <row r="23" spans="1:20" x14ac:dyDescent="0.25">
      <c r="A23" s="254"/>
      <c r="B23" s="352" t="s">
        <v>8</v>
      </c>
      <c r="C23" s="353"/>
      <c r="D23" s="353"/>
      <c r="E23" s="40"/>
      <c r="F23" s="32"/>
      <c r="G23" s="353" t="s">
        <v>265</v>
      </c>
      <c r="H23" s="353"/>
      <c r="I23" s="523"/>
      <c r="J23" s="525"/>
      <c r="K23" s="254"/>
    </row>
    <row r="24" spans="1:20" ht="3" customHeight="1" x14ac:dyDescent="0.25">
      <c r="A24" s="254"/>
      <c r="B24" s="431"/>
      <c r="C24" s="432"/>
      <c r="D24" s="432"/>
      <c r="E24" s="432"/>
      <c r="F24" s="432"/>
      <c r="G24" s="432"/>
      <c r="H24" s="432"/>
      <c r="I24" s="514"/>
      <c r="J24" s="515"/>
      <c r="K24" s="254"/>
    </row>
    <row r="25" spans="1:20" ht="5.25" customHeight="1" thickBot="1" x14ac:dyDescent="0.3">
      <c r="A25" s="254"/>
      <c r="B25" s="30"/>
      <c r="C25" s="30"/>
      <c r="D25" s="30"/>
      <c r="E25" s="30"/>
      <c r="F25" s="30"/>
      <c r="G25" s="30"/>
      <c r="H25" s="30"/>
      <c r="I25" s="30"/>
      <c r="J25" s="30"/>
      <c r="K25" s="254"/>
    </row>
    <row r="26" spans="1:20" ht="18" customHeight="1" x14ac:dyDescent="0.25">
      <c r="A26" s="254"/>
      <c r="B26" s="478" t="s">
        <v>298</v>
      </c>
      <c r="C26" s="479"/>
      <c r="D26" s="479"/>
      <c r="E26" s="479"/>
      <c r="F26" s="511" t="s">
        <v>288</v>
      </c>
      <c r="G26" s="512"/>
      <c r="H26" s="513"/>
      <c r="I26" s="443"/>
      <c r="J26" s="444"/>
      <c r="K26" s="254"/>
    </row>
    <row r="27" spans="1:20" ht="4.5" customHeight="1" thickBot="1" x14ac:dyDescent="0.3">
      <c r="A27" s="254"/>
      <c r="B27" s="30"/>
      <c r="C27" s="30"/>
      <c r="D27" s="30"/>
      <c r="E27" s="30"/>
      <c r="F27" s="30"/>
      <c r="G27" s="30"/>
      <c r="H27" s="30"/>
      <c r="I27" s="30"/>
      <c r="J27" s="30"/>
      <c r="K27" s="254"/>
    </row>
    <row r="28" spans="1:20" ht="13.5" customHeight="1" x14ac:dyDescent="0.25">
      <c r="A28" s="254"/>
      <c r="B28" s="438" t="s">
        <v>299</v>
      </c>
      <c r="C28" s="439"/>
      <c r="D28" s="439"/>
      <c r="E28" s="439"/>
      <c r="F28" s="439"/>
      <c r="G28" s="439"/>
      <c r="H28" s="439"/>
      <c r="I28" s="439"/>
      <c r="J28" s="440"/>
      <c r="K28" s="254"/>
    </row>
    <row r="29" spans="1:20" ht="21.75" customHeight="1" x14ac:dyDescent="0.25">
      <c r="A29" s="254"/>
      <c r="B29" s="501" t="s">
        <v>266</v>
      </c>
      <c r="C29" s="502"/>
      <c r="D29" s="503"/>
      <c r="E29" s="504"/>
      <c r="F29" s="412"/>
      <c r="G29" s="412"/>
      <c r="H29" s="412"/>
      <c r="I29" s="412"/>
      <c r="J29" s="505"/>
      <c r="K29" s="254"/>
    </row>
    <row r="30" spans="1:20" x14ac:dyDescent="0.25">
      <c r="A30" s="254"/>
      <c r="B30" s="352" t="s">
        <v>267</v>
      </c>
      <c r="C30" s="462"/>
      <c r="D30" s="462"/>
      <c r="E30" s="506"/>
      <c r="F30" s="497"/>
      <c r="G30" s="497"/>
      <c r="H30" s="497"/>
      <c r="I30" s="492"/>
      <c r="J30" s="498"/>
      <c r="K30" s="254"/>
    </row>
    <row r="31" spans="1:20" x14ac:dyDescent="0.25">
      <c r="A31" s="254"/>
      <c r="B31" s="382" t="s">
        <v>277</v>
      </c>
      <c r="C31" s="383"/>
      <c r="D31" s="36"/>
      <c r="E31" s="36"/>
      <c r="F31" s="36"/>
      <c r="G31" s="36"/>
      <c r="H31" s="25" t="s">
        <v>2</v>
      </c>
      <c r="I31" s="185"/>
      <c r="J31" s="142" t="s">
        <v>280</v>
      </c>
      <c r="K31" s="254"/>
    </row>
    <row r="32" spans="1:20" x14ac:dyDescent="0.25">
      <c r="A32" s="254"/>
      <c r="B32" s="352" t="s">
        <v>213</v>
      </c>
      <c r="C32" s="353"/>
      <c r="D32" s="353"/>
      <c r="E32" s="353"/>
      <c r="F32" s="353"/>
      <c r="G32" s="353" t="s">
        <v>278</v>
      </c>
      <c r="H32" s="353"/>
      <c r="I32" s="353"/>
      <c r="J32" s="507"/>
      <c r="K32" s="254"/>
    </row>
    <row r="33" spans="1:11" x14ac:dyDescent="0.25">
      <c r="A33" s="254"/>
      <c r="B33" s="31" t="s">
        <v>128</v>
      </c>
      <c r="C33" s="358"/>
      <c r="D33" s="359"/>
      <c r="E33" s="359"/>
      <c r="F33" s="47"/>
      <c r="G33" s="48" t="s">
        <v>128</v>
      </c>
      <c r="H33" s="508"/>
      <c r="I33" s="509"/>
      <c r="J33" s="510"/>
      <c r="K33" s="254"/>
    </row>
    <row r="34" spans="1:11" x14ac:dyDescent="0.25">
      <c r="A34" s="254"/>
      <c r="B34" s="319" t="s">
        <v>255</v>
      </c>
      <c r="C34" s="44"/>
      <c r="D34" s="494"/>
      <c r="E34" s="407"/>
      <c r="F34" s="401" t="s">
        <v>282</v>
      </c>
      <c r="G34" s="353"/>
      <c r="H34" s="495"/>
      <c r="I34" s="361"/>
      <c r="J34" s="362"/>
      <c r="K34" s="254"/>
    </row>
    <row r="35" spans="1:11" ht="6.75" customHeight="1" x14ac:dyDescent="0.25">
      <c r="A35" s="254"/>
      <c r="B35" s="319"/>
      <c r="C35" s="315"/>
      <c r="D35" s="44"/>
      <c r="E35" s="44"/>
      <c r="F35" s="44"/>
      <c r="G35" s="44"/>
      <c r="H35" s="44"/>
      <c r="I35" s="44"/>
      <c r="J35" s="215"/>
      <c r="K35" s="254"/>
    </row>
    <row r="36" spans="1:11" x14ac:dyDescent="0.25">
      <c r="A36" s="254"/>
      <c r="B36" s="461" t="s">
        <v>256</v>
      </c>
      <c r="C36" s="499"/>
      <c r="D36" s="499"/>
      <c r="E36" s="499"/>
      <c r="F36" s="500"/>
      <c r="G36" s="496"/>
      <c r="H36" s="497"/>
      <c r="I36" s="497"/>
      <c r="J36" s="498"/>
      <c r="K36" s="254"/>
    </row>
    <row r="37" spans="1:11" x14ac:dyDescent="0.25">
      <c r="A37" s="254"/>
      <c r="B37" s="379" t="s">
        <v>247</v>
      </c>
      <c r="C37" s="380"/>
      <c r="D37" s="380"/>
      <c r="E37" s="380"/>
      <c r="F37" s="380"/>
      <c r="G37" s="380"/>
      <c r="H37" s="380"/>
      <c r="I37" s="380"/>
      <c r="J37" s="381"/>
      <c r="K37" s="254"/>
    </row>
    <row r="38" spans="1:11" ht="18" customHeight="1" x14ac:dyDescent="0.25">
      <c r="A38" s="254"/>
      <c r="B38" s="355"/>
      <c r="C38" s="356"/>
      <c r="D38" s="356"/>
      <c r="E38" s="356"/>
      <c r="F38" s="356"/>
      <c r="G38" s="356"/>
      <c r="H38" s="356"/>
      <c r="I38" s="356"/>
      <c r="J38" s="357"/>
      <c r="K38" s="254"/>
    </row>
    <row r="39" spans="1:11" x14ac:dyDescent="0.25">
      <c r="A39" s="254"/>
      <c r="B39" s="155" t="s">
        <v>3</v>
      </c>
      <c r="C39" s="358"/>
      <c r="D39" s="359"/>
      <c r="E39" s="360"/>
      <c r="F39" s="26" t="s">
        <v>4</v>
      </c>
      <c r="G39" s="491"/>
      <c r="H39" s="492"/>
      <c r="I39" s="493"/>
      <c r="J39" s="33"/>
      <c r="K39" s="254"/>
    </row>
    <row r="40" spans="1:11" x14ac:dyDescent="0.25">
      <c r="A40" s="254"/>
      <c r="B40" s="152" t="s">
        <v>304</v>
      </c>
      <c r="C40" s="153"/>
      <c r="D40" s="328"/>
      <c r="E40" s="328"/>
      <c r="F40" s="480"/>
      <c r="G40" s="375"/>
      <c r="H40" s="375"/>
      <c r="I40" s="378"/>
      <c r="J40" s="34"/>
      <c r="K40" s="254"/>
    </row>
    <row r="41" spans="1:11" ht="6.75" customHeight="1" x14ac:dyDescent="0.25">
      <c r="A41" s="254"/>
      <c r="B41" s="485"/>
      <c r="C41" s="486"/>
      <c r="D41" s="486"/>
      <c r="E41" s="486"/>
      <c r="F41" s="486"/>
      <c r="G41" s="486"/>
      <c r="H41" s="486"/>
      <c r="I41" s="486"/>
      <c r="J41" s="487"/>
      <c r="K41" s="254"/>
    </row>
    <row r="42" spans="1:11" ht="27.75" customHeight="1" x14ac:dyDescent="0.25">
      <c r="A42" s="254"/>
      <c r="B42" s="392" t="s">
        <v>268</v>
      </c>
      <c r="C42" s="366"/>
      <c r="D42" s="393"/>
      <c r="E42" s="371"/>
      <c r="F42" s="372"/>
      <c r="G42" s="372"/>
      <c r="H42" s="372"/>
      <c r="I42" s="372"/>
      <c r="J42" s="373"/>
      <c r="K42" s="254"/>
    </row>
    <row r="43" spans="1:11" x14ac:dyDescent="0.25">
      <c r="A43" s="254"/>
      <c r="B43" s="424" t="s">
        <v>18</v>
      </c>
      <c r="C43" s="425"/>
      <c r="D43" s="425"/>
      <c r="E43" s="425"/>
      <c r="F43" s="426"/>
      <c r="G43" s="427"/>
      <c r="H43" s="427"/>
      <c r="I43" s="427"/>
      <c r="J43" s="428"/>
      <c r="K43" s="254"/>
    </row>
    <row r="44" spans="1:11" x14ac:dyDescent="0.25">
      <c r="A44" s="254"/>
      <c r="B44" s="329" t="s">
        <v>5</v>
      </c>
      <c r="C44" s="377"/>
      <c r="D44" s="375"/>
      <c r="E44" s="378"/>
      <c r="F44" s="27" t="s">
        <v>6</v>
      </c>
      <c r="G44" s="374"/>
      <c r="H44" s="375"/>
      <c r="I44" s="375"/>
      <c r="J44" s="376"/>
      <c r="K44" s="254"/>
    </row>
    <row r="45" spans="1:11" ht="6.75" customHeight="1" x14ac:dyDescent="0.25">
      <c r="A45" s="254"/>
      <c r="B45" s="157"/>
      <c r="C45" s="488"/>
      <c r="D45" s="488"/>
      <c r="E45" s="488"/>
      <c r="F45" s="489"/>
      <c r="G45" s="488"/>
      <c r="H45" s="488"/>
      <c r="I45" s="488"/>
      <c r="J45" s="490"/>
      <c r="K45" s="254"/>
    </row>
    <row r="46" spans="1:11" x14ac:dyDescent="0.25">
      <c r="A46" s="254"/>
      <c r="B46" s="470" t="s">
        <v>215</v>
      </c>
      <c r="C46" s="481"/>
      <c r="D46" s="481"/>
      <c r="E46" s="481"/>
      <c r="F46" s="482"/>
      <c r="G46" s="374"/>
      <c r="H46" s="422"/>
      <c r="I46" s="422"/>
      <c r="J46" s="423"/>
      <c r="K46" s="254"/>
    </row>
    <row r="47" spans="1:11" x14ac:dyDescent="0.25">
      <c r="A47" s="254"/>
      <c r="B47" s="156" t="s">
        <v>5</v>
      </c>
      <c r="C47" s="377"/>
      <c r="D47" s="483"/>
      <c r="E47" s="484"/>
      <c r="F47" s="28" t="s">
        <v>6</v>
      </c>
      <c r="G47" s="463"/>
      <c r="H47" s="427"/>
      <c r="I47" s="427"/>
      <c r="J47" s="428"/>
      <c r="K47" s="254"/>
    </row>
    <row r="48" spans="1:11" ht="12.75" customHeight="1" x14ac:dyDescent="0.25">
      <c r="A48" s="254"/>
      <c r="B48" s="158"/>
      <c r="C48" s="269"/>
      <c r="D48" s="269"/>
      <c r="E48" s="269"/>
      <c r="F48" s="159"/>
      <c r="G48" s="269"/>
      <c r="H48" s="270"/>
      <c r="I48" s="270"/>
      <c r="J48" s="271"/>
      <c r="K48" s="254"/>
    </row>
    <row r="49" spans="1:22" ht="31.5" customHeight="1" x14ac:dyDescent="0.25">
      <c r="A49" s="254"/>
      <c r="B49" s="154"/>
      <c r="C49" s="272"/>
      <c r="D49" s="272"/>
      <c r="E49" s="272"/>
      <c r="F49" s="154"/>
      <c r="G49" s="272"/>
      <c r="H49" s="273"/>
      <c r="I49" s="273"/>
      <c r="J49" s="273"/>
      <c r="K49" s="254"/>
    </row>
    <row r="50" spans="1:22" ht="41.25" customHeight="1" x14ac:dyDescent="0.25">
      <c r="A50" s="254"/>
      <c r="B50" s="154"/>
      <c r="C50" s="272"/>
      <c r="D50" s="272"/>
      <c r="E50" s="272"/>
      <c r="F50" s="154"/>
      <c r="G50" s="272"/>
      <c r="H50" s="273"/>
      <c r="I50" s="273"/>
      <c r="J50" s="273"/>
      <c r="K50" s="254"/>
    </row>
    <row r="51" spans="1:22" ht="12" customHeight="1" x14ac:dyDescent="0.25">
      <c r="A51" s="254"/>
      <c r="B51" s="154"/>
      <c r="C51" s="272"/>
      <c r="D51" s="272"/>
      <c r="E51" s="272"/>
      <c r="F51" s="154"/>
      <c r="G51" s="272"/>
      <c r="H51" s="273"/>
      <c r="I51" s="273"/>
      <c r="J51" s="273"/>
      <c r="K51" s="254"/>
    </row>
    <row r="52" spans="1:22" ht="6.75" customHeight="1" x14ac:dyDescent="0.25">
      <c r="A52" s="254"/>
      <c r="B52" s="154"/>
      <c r="C52" s="272"/>
      <c r="D52" s="272"/>
      <c r="E52" s="272"/>
      <c r="F52" s="154"/>
      <c r="G52" s="272"/>
      <c r="H52" s="273"/>
      <c r="I52" s="273"/>
      <c r="J52" s="273"/>
      <c r="K52" s="254"/>
    </row>
    <row r="53" spans="1:22" ht="27.75" customHeight="1" thickBot="1" x14ac:dyDescent="0.3">
      <c r="A53" s="254"/>
      <c r="B53" s="179" t="s">
        <v>291</v>
      </c>
      <c r="C53" s="164"/>
      <c r="D53" s="164"/>
      <c r="E53" s="164"/>
      <c r="F53" s="164"/>
      <c r="G53" s="363" t="s">
        <v>317</v>
      </c>
      <c r="H53" s="364"/>
      <c r="I53" s="364"/>
      <c r="J53" s="284"/>
      <c r="K53" s="165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</row>
    <row r="54" spans="1:22" ht="24" customHeight="1" thickBot="1" x14ac:dyDescent="0.3">
      <c r="A54" s="254"/>
      <c r="B54" s="389" t="s">
        <v>300</v>
      </c>
      <c r="C54" s="390"/>
      <c r="D54" s="390"/>
      <c r="E54" s="390"/>
      <c r="F54" s="343">
        <v>2018</v>
      </c>
      <c r="G54" s="168">
        <v>2019</v>
      </c>
      <c r="H54" s="169">
        <v>2020</v>
      </c>
      <c r="I54" s="283" t="s">
        <v>289</v>
      </c>
      <c r="J54" s="290" t="s">
        <v>318</v>
      </c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</row>
    <row r="55" spans="1:22" ht="4.5" customHeight="1" x14ac:dyDescent="0.25">
      <c r="A55" s="254"/>
      <c r="B55" s="170"/>
      <c r="C55" s="171"/>
      <c r="D55" s="171"/>
      <c r="E55" s="171"/>
      <c r="F55" s="292"/>
      <c r="G55" s="285"/>
      <c r="H55" s="286"/>
      <c r="I55" s="287"/>
      <c r="J55" s="288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</row>
    <row r="56" spans="1:22" x14ac:dyDescent="0.25">
      <c r="A56" s="254"/>
      <c r="B56" s="365" t="s">
        <v>219</v>
      </c>
      <c r="C56" s="366"/>
      <c r="D56" s="366"/>
      <c r="E56" s="366"/>
      <c r="F56" s="344"/>
      <c r="G56" s="163"/>
      <c r="H56" s="162"/>
      <c r="I56" s="298">
        <f>SUM(F56:H56)</f>
        <v>0</v>
      </c>
      <c r="J56" s="348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66"/>
    </row>
    <row r="57" spans="1:22" x14ac:dyDescent="0.25">
      <c r="A57" s="254"/>
      <c r="B57" s="365" t="s">
        <v>320</v>
      </c>
      <c r="C57" s="369"/>
      <c r="D57" s="369"/>
      <c r="E57" s="370"/>
      <c r="F57" s="344"/>
      <c r="G57" s="163"/>
      <c r="H57" s="162"/>
      <c r="I57" s="298">
        <f>SUM(F57:H57)</f>
        <v>0</v>
      </c>
      <c r="J57" s="348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</row>
    <row r="58" spans="1:22" ht="24.75" customHeight="1" x14ac:dyDescent="0.25">
      <c r="A58" s="254"/>
      <c r="B58" s="391" t="s">
        <v>292</v>
      </c>
      <c r="C58" s="366"/>
      <c r="D58" s="366"/>
      <c r="E58" s="366"/>
      <c r="F58" s="345"/>
      <c r="G58" s="161"/>
      <c r="H58" s="160"/>
      <c r="I58" s="298">
        <f t="shared" ref="I58:I63" si="0">SUM(F58:H58)</f>
        <v>0</v>
      </c>
      <c r="J58" s="348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</row>
    <row r="59" spans="1:22" x14ac:dyDescent="0.25">
      <c r="A59" s="254"/>
      <c r="B59" s="365" t="s">
        <v>9</v>
      </c>
      <c r="C59" s="366"/>
      <c r="D59" s="366"/>
      <c r="E59" s="366"/>
      <c r="F59" s="346"/>
      <c r="G59" s="161"/>
      <c r="H59" s="160"/>
      <c r="I59" s="298">
        <f t="shared" si="0"/>
        <v>0</v>
      </c>
      <c r="J59" s="348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</row>
    <row r="60" spans="1:22" x14ac:dyDescent="0.25">
      <c r="A60" s="254"/>
      <c r="B60" s="365" t="s">
        <v>257</v>
      </c>
      <c r="C60" s="366"/>
      <c r="D60" s="366"/>
      <c r="E60" s="366"/>
      <c r="F60" s="346"/>
      <c r="G60" s="161"/>
      <c r="H60" s="160"/>
      <c r="I60" s="298">
        <f t="shared" si="0"/>
        <v>0</v>
      </c>
      <c r="J60" s="348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</row>
    <row r="61" spans="1:22" x14ac:dyDescent="0.25">
      <c r="A61" s="254"/>
      <c r="B61" s="365" t="s">
        <v>221</v>
      </c>
      <c r="C61" s="366"/>
      <c r="D61" s="366"/>
      <c r="E61" s="366"/>
      <c r="F61" s="346"/>
      <c r="G61" s="161"/>
      <c r="H61" s="160"/>
      <c r="I61" s="298">
        <f t="shared" si="0"/>
        <v>0</v>
      </c>
      <c r="J61" s="348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66"/>
    </row>
    <row r="62" spans="1:22" ht="15.75" thickBot="1" x14ac:dyDescent="0.3">
      <c r="A62" s="254"/>
      <c r="B62" s="365" t="s">
        <v>1</v>
      </c>
      <c r="C62" s="366"/>
      <c r="D62" s="366"/>
      <c r="E62" s="366"/>
      <c r="F62" s="347"/>
      <c r="G62" s="294"/>
      <c r="H62" s="295"/>
      <c r="I62" s="299">
        <f t="shared" si="0"/>
        <v>0</v>
      </c>
      <c r="J62" s="349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</row>
    <row r="63" spans="1:22" x14ac:dyDescent="0.25">
      <c r="A63" s="254"/>
      <c r="B63" s="367" t="s">
        <v>10</v>
      </c>
      <c r="C63" s="368"/>
      <c r="D63" s="368"/>
      <c r="E63" s="368"/>
      <c r="F63" s="296">
        <f>SUM(F56:F62)</f>
        <v>0</v>
      </c>
      <c r="G63" s="293">
        <f>SUM(G56:G62)</f>
        <v>0</v>
      </c>
      <c r="H63" s="293">
        <f>SUM(H56:H62)</f>
        <v>0</v>
      </c>
      <c r="I63" s="298">
        <f t="shared" si="0"/>
        <v>0</v>
      </c>
      <c r="J63" s="297" t="s">
        <v>319</v>
      </c>
      <c r="K63" s="166"/>
      <c r="L63" s="166"/>
      <c r="M63" s="167"/>
      <c r="N63" s="166"/>
      <c r="O63" s="167"/>
      <c r="P63" s="167"/>
      <c r="Q63" s="167"/>
      <c r="R63" s="167"/>
      <c r="S63" s="167"/>
      <c r="T63" s="166"/>
      <c r="U63" s="167"/>
    </row>
    <row r="64" spans="1:22" s="16" customFormat="1" ht="15" customHeight="1" thickBot="1" x14ac:dyDescent="0.25">
      <c r="A64" s="191"/>
      <c r="B64" s="352" t="s">
        <v>259</v>
      </c>
      <c r="C64" s="353"/>
      <c r="D64" s="353"/>
      <c r="E64" s="353"/>
      <c r="F64" s="353"/>
      <c r="G64" s="353"/>
      <c r="H64" s="315"/>
      <c r="I64" s="291">
        <f>SUM((27000+(50*E21)+(5*I20)))</f>
        <v>27000</v>
      </c>
      <c r="J64" s="289"/>
    </row>
    <row r="65" spans="1:11" ht="15.75" thickBot="1" x14ac:dyDescent="0.3">
      <c r="A65" s="254"/>
      <c r="B65" s="382" t="s">
        <v>205</v>
      </c>
      <c r="C65" s="383"/>
      <c r="D65" s="383"/>
      <c r="E65" s="383"/>
      <c r="F65" s="383"/>
      <c r="G65" s="383"/>
      <c r="H65" s="331"/>
      <c r="I65" s="14">
        <f>SUM(I63:I64)</f>
        <v>27000</v>
      </c>
      <c r="J65" s="289"/>
    </row>
    <row r="66" spans="1:11" ht="12.75" customHeight="1" x14ac:dyDescent="0.25">
      <c r="A66" s="254"/>
      <c r="B66" s="387" t="s">
        <v>127</v>
      </c>
      <c r="C66" s="388"/>
      <c r="D66" s="388"/>
      <c r="E66" s="388"/>
      <c r="F66" s="388"/>
      <c r="G66" s="388"/>
      <c r="H66" s="323"/>
      <c r="I66" s="174">
        <f>SUM(I65*0.5)</f>
        <v>13500</v>
      </c>
      <c r="J66" s="289"/>
    </row>
    <row r="67" spans="1:11" ht="12.75" customHeight="1" x14ac:dyDescent="0.25">
      <c r="A67" s="254"/>
      <c r="B67" s="387" t="s">
        <v>330</v>
      </c>
      <c r="C67" s="388"/>
      <c r="D67" s="388"/>
      <c r="E67" s="388"/>
      <c r="F67" s="388"/>
      <c r="G67" s="388"/>
      <c r="H67" s="323"/>
      <c r="I67" s="174">
        <f>SUM(I65*0.7)</f>
        <v>18900</v>
      </c>
      <c r="J67" s="289"/>
    </row>
    <row r="68" spans="1:11" ht="6.75" customHeight="1" thickBot="1" x14ac:dyDescent="0.3">
      <c r="A68" s="254"/>
      <c r="B68" s="322"/>
      <c r="C68" s="315"/>
      <c r="D68" s="315"/>
      <c r="E68" s="315"/>
      <c r="F68" s="315"/>
      <c r="G68" s="315"/>
      <c r="H68" s="224"/>
      <c r="I68" s="315"/>
      <c r="J68" s="215"/>
      <c r="K68" s="254"/>
    </row>
    <row r="69" spans="1:11" ht="18" customHeight="1" thickBot="1" x14ac:dyDescent="0.3">
      <c r="A69" s="254"/>
      <c r="B69" s="394" t="s">
        <v>305</v>
      </c>
      <c r="C69" s="368"/>
      <c r="D69" s="368"/>
      <c r="E69" s="368"/>
      <c r="F69" s="368"/>
      <c r="G69" s="368"/>
      <c r="H69" s="326"/>
      <c r="I69" s="300">
        <f>SUM(J56:J62)</f>
        <v>0</v>
      </c>
      <c r="J69" s="201" t="s">
        <v>11</v>
      </c>
      <c r="K69" s="254"/>
    </row>
    <row r="70" spans="1:11" ht="4.5" customHeight="1" x14ac:dyDescent="0.25">
      <c r="A70" s="254"/>
      <c r="B70" s="322"/>
      <c r="C70" s="315"/>
      <c r="D70" s="315"/>
      <c r="E70" s="315"/>
      <c r="F70" s="315"/>
      <c r="G70" s="315"/>
      <c r="H70" s="224"/>
      <c r="I70" s="315"/>
      <c r="J70" s="215"/>
      <c r="K70" s="254"/>
    </row>
    <row r="71" spans="1:11" ht="15" customHeight="1" x14ac:dyDescent="0.25">
      <c r="A71" s="254"/>
      <c r="B71" s="243" t="s">
        <v>309</v>
      </c>
      <c r="C71" s="242"/>
      <c r="D71" s="241"/>
      <c r="E71" s="241"/>
      <c r="F71" s="241"/>
      <c r="G71" s="280" t="s">
        <v>319</v>
      </c>
      <c r="H71" s="384" t="s">
        <v>310</v>
      </c>
      <c r="I71" s="385"/>
      <c r="J71" s="386"/>
      <c r="K71" s="254"/>
    </row>
    <row r="72" spans="1:11" ht="4.5" customHeight="1" x14ac:dyDescent="0.25">
      <c r="A72" s="254"/>
      <c r="B72" s="322"/>
      <c r="C72" s="315"/>
      <c r="D72" s="315"/>
      <c r="E72" s="315"/>
      <c r="F72" s="315"/>
      <c r="G72" s="315"/>
      <c r="H72" s="224"/>
      <c r="I72" s="315"/>
      <c r="J72" s="215"/>
      <c r="K72" s="254"/>
    </row>
    <row r="73" spans="1:11" ht="4.5" customHeight="1" x14ac:dyDescent="0.25">
      <c r="A73" s="254"/>
      <c r="B73" s="322"/>
      <c r="C73" s="315"/>
      <c r="D73" s="315"/>
      <c r="E73" s="315"/>
      <c r="F73" s="315"/>
      <c r="G73" s="315"/>
      <c r="H73" s="224"/>
      <c r="I73" s="315"/>
      <c r="J73" s="215"/>
      <c r="K73" s="254"/>
    </row>
    <row r="74" spans="1:11" x14ac:dyDescent="0.25">
      <c r="A74" s="254"/>
      <c r="B74" s="352" t="s">
        <v>269</v>
      </c>
      <c r="C74" s="353"/>
      <c r="D74" s="354"/>
      <c r="E74" s="263" t="e">
        <f>SUM(I65/I20)</f>
        <v>#DIV/0!</v>
      </c>
      <c r="F74" s="429"/>
      <c r="G74" s="430"/>
      <c r="H74" s="368"/>
      <c r="I74" s="180"/>
      <c r="J74" s="173"/>
      <c r="K74" s="254"/>
    </row>
    <row r="75" spans="1:11" ht="15" customHeight="1" x14ac:dyDescent="0.25">
      <c r="A75" s="254"/>
      <c r="B75" s="330" t="s">
        <v>260</v>
      </c>
      <c r="C75" s="315"/>
      <c r="D75" s="315"/>
      <c r="E75" s="172"/>
      <c r="F75" s="399" t="s">
        <v>261</v>
      </c>
      <c r="G75" s="400"/>
      <c r="H75" s="400"/>
      <c r="I75" s="181"/>
      <c r="J75" s="173"/>
      <c r="K75" s="254"/>
    </row>
    <row r="76" spans="1:11" ht="6" customHeight="1" x14ac:dyDescent="0.25">
      <c r="A76" s="254"/>
      <c r="B76" s="175"/>
      <c r="C76" s="325"/>
      <c r="D76" s="325"/>
      <c r="E76" s="274"/>
      <c r="F76" s="182"/>
      <c r="G76" s="183"/>
      <c r="H76" s="183"/>
      <c r="I76" s="275"/>
      <c r="J76" s="176"/>
      <c r="K76" s="254"/>
    </row>
    <row r="77" spans="1:11" ht="4.5" customHeight="1" thickBot="1" x14ac:dyDescent="0.3">
      <c r="A77" s="254"/>
      <c r="B77" s="331"/>
      <c r="C77" s="315"/>
      <c r="D77" s="315"/>
      <c r="E77" s="301"/>
      <c r="F77" s="321"/>
      <c r="G77" s="302"/>
      <c r="H77" s="302"/>
      <c r="I77" s="303"/>
      <c r="J77" s="32"/>
      <c r="K77" s="254"/>
    </row>
    <row r="78" spans="1:11" ht="14.25" customHeight="1" x14ac:dyDescent="0.25">
      <c r="A78" s="254"/>
      <c r="B78" s="306" t="s">
        <v>324</v>
      </c>
      <c r="C78" s="307"/>
      <c r="D78" s="307"/>
      <c r="E78" s="307"/>
      <c r="F78" s="307"/>
      <c r="G78" s="307"/>
      <c r="H78" s="307"/>
      <c r="I78" s="307"/>
      <c r="J78" s="308"/>
      <c r="K78" s="254"/>
    </row>
    <row r="79" spans="1:11" ht="14.25" customHeight="1" x14ac:dyDescent="0.25">
      <c r="A79" s="254"/>
      <c r="B79" s="310" t="s">
        <v>325</v>
      </c>
      <c r="C79" s="309"/>
      <c r="D79" s="309"/>
      <c r="E79" s="309"/>
      <c r="F79" s="309"/>
      <c r="G79" s="309"/>
      <c r="H79" s="309"/>
      <c r="I79" s="309"/>
      <c r="J79" s="304" t="s">
        <v>326</v>
      </c>
      <c r="K79" s="254"/>
    </row>
    <row r="80" spans="1:11" ht="14.25" customHeight="1" x14ac:dyDescent="0.25">
      <c r="A80" s="254"/>
      <c r="B80" s="408"/>
      <c r="C80" s="409"/>
      <c r="D80" s="409"/>
      <c r="E80" s="409"/>
      <c r="F80" s="409"/>
      <c r="G80" s="409"/>
      <c r="H80" s="409"/>
      <c r="I80" s="410"/>
      <c r="J80" s="305"/>
      <c r="K80" s="254"/>
    </row>
    <row r="81" spans="1:11" ht="14.25" customHeight="1" x14ac:dyDescent="0.25">
      <c r="A81" s="254"/>
      <c r="B81" s="411"/>
      <c r="C81" s="412"/>
      <c r="D81" s="412"/>
      <c r="E81" s="412"/>
      <c r="F81" s="412"/>
      <c r="G81" s="412"/>
      <c r="H81" s="412"/>
      <c r="I81" s="413"/>
      <c r="J81" s="305"/>
      <c r="K81" s="254"/>
    </row>
    <row r="82" spans="1:11" ht="7.5" customHeight="1" x14ac:dyDescent="0.25">
      <c r="A82" s="254"/>
      <c r="B82" s="395"/>
      <c r="C82" s="395"/>
      <c r="D82" s="395"/>
      <c r="E82" s="395"/>
      <c r="F82" s="395"/>
      <c r="G82" s="395"/>
      <c r="H82" s="395"/>
      <c r="I82" s="395"/>
      <c r="J82" s="395"/>
      <c r="K82" s="254"/>
    </row>
    <row r="83" spans="1:11" s="178" customFormat="1" ht="16.5" customHeight="1" x14ac:dyDescent="0.25">
      <c r="A83" s="177"/>
      <c r="B83" s="414" t="s">
        <v>301</v>
      </c>
      <c r="C83" s="415"/>
      <c r="D83" s="415"/>
      <c r="E83" s="415"/>
      <c r="F83" s="415"/>
      <c r="G83" s="415"/>
      <c r="H83" s="415"/>
      <c r="I83" s="415"/>
      <c r="J83" s="416"/>
      <c r="K83" s="177"/>
    </row>
    <row r="84" spans="1:11" ht="6" customHeight="1" x14ac:dyDescent="0.25">
      <c r="A84" s="254"/>
      <c r="B84" s="200"/>
      <c r="C84" s="327"/>
      <c r="D84" s="327"/>
      <c r="E84" s="327"/>
      <c r="F84" s="327"/>
      <c r="G84" s="327"/>
      <c r="H84" s="327"/>
      <c r="I84" s="327"/>
      <c r="J84" s="199"/>
      <c r="K84" s="254"/>
    </row>
    <row r="85" spans="1:11" ht="15" customHeight="1" x14ac:dyDescent="0.25">
      <c r="A85" s="254"/>
      <c r="B85" s="396" t="s">
        <v>270</v>
      </c>
      <c r="C85" s="397"/>
      <c r="D85" s="398"/>
      <c r="E85" s="205">
        <f>SUM(I20*0.2)*E18</f>
        <v>0</v>
      </c>
      <c r="F85" s="206" t="s">
        <v>322</v>
      </c>
      <c r="G85" s="318"/>
      <c r="H85" s="266"/>
      <c r="I85" s="207">
        <f>SUM(I20*0.35)*I18</f>
        <v>0</v>
      </c>
      <c r="J85" s="203"/>
      <c r="K85" s="254"/>
    </row>
    <row r="86" spans="1:11" ht="15" customHeight="1" x14ac:dyDescent="0.25">
      <c r="A86" s="254"/>
      <c r="B86" s="396" t="s">
        <v>321</v>
      </c>
      <c r="C86" s="397"/>
      <c r="D86" s="398"/>
      <c r="E86" s="207">
        <f>SUM(I20*0.2)*E19</f>
        <v>0</v>
      </c>
      <c r="F86" s="206" t="s">
        <v>323</v>
      </c>
      <c r="G86" s="318"/>
      <c r="H86" s="266"/>
      <c r="I86" s="207">
        <f>SUM(I20*0.25)*I19</f>
        <v>0</v>
      </c>
      <c r="J86" s="203"/>
      <c r="K86" s="254"/>
    </row>
    <row r="87" spans="1:11" ht="7.5" customHeight="1" x14ac:dyDescent="0.25">
      <c r="A87" s="254"/>
      <c r="B87" s="320"/>
      <c r="C87" s="318"/>
      <c r="D87" s="318"/>
      <c r="E87" s="208"/>
      <c r="F87" s="209"/>
      <c r="G87" s="318"/>
      <c r="H87" s="318"/>
      <c r="I87" s="208"/>
      <c r="J87" s="203"/>
      <c r="K87" s="254"/>
    </row>
    <row r="88" spans="1:11" ht="15" customHeight="1" x14ac:dyDescent="0.25">
      <c r="A88" s="254"/>
      <c r="B88" s="404" t="s">
        <v>276</v>
      </c>
      <c r="C88" s="405"/>
      <c r="D88" s="405"/>
      <c r="E88" s="405"/>
      <c r="F88" s="405"/>
      <c r="G88" s="406"/>
      <c r="H88" s="407"/>
      <c r="I88" s="210" t="s">
        <v>290</v>
      </c>
      <c r="J88" s="204"/>
      <c r="K88" s="254"/>
    </row>
    <row r="89" spans="1:11" ht="2.25" customHeight="1" thickBot="1" x14ac:dyDescent="0.3">
      <c r="A89" s="254"/>
      <c r="B89" s="13"/>
      <c r="C89" s="37"/>
      <c r="D89" s="37"/>
      <c r="E89" s="37"/>
      <c r="F89" s="37"/>
      <c r="G89" s="37"/>
      <c r="H89" s="37"/>
      <c r="I89" s="37"/>
      <c r="J89" s="37"/>
      <c r="K89" s="254"/>
    </row>
    <row r="90" spans="1:11" ht="14.25" customHeight="1" x14ac:dyDescent="0.25">
      <c r="A90" s="254"/>
      <c r="B90" s="448" t="s">
        <v>302</v>
      </c>
      <c r="C90" s="449"/>
      <c r="D90" s="449"/>
      <c r="E90" s="449"/>
      <c r="F90" s="449"/>
      <c r="G90" s="229" t="s">
        <v>201</v>
      </c>
      <c r="H90" s="229" t="s">
        <v>202</v>
      </c>
      <c r="I90" s="229" t="s">
        <v>203</v>
      </c>
      <c r="J90" s="230" t="s">
        <v>204</v>
      </c>
      <c r="K90" s="254"/>
    </row>
    <row r="91" spans="1:11" ht="15" customHeight="1" x14ac:dyDescent="0.25">
      <c r="A91" s="254"/>
      <c r="B91" s="387" t="s">
        <v>212</v>
      </c>
      <c r="C91" s="388"/>
      <c r="D91" s="388"/>
      <c r="E91" s="388"/>
      <c r="F91" s="403"/>
      <c r="G91" s="238">
        <f>$I75*E85/1.1*(1-$E75)</f>
        <v>0</v>
      </c>
      <c r="H91" s="238">
        <f>$I75*I85/1.1*(1-$E75)</f>
        <v>0</v>
      </c>
      <c r="I91" s="238">
        <f>$I75*E86/1.1*(1-$E75)</f>
        <v>0</v>
      </c>
      <c r="J91" s="223">
        <f>$I75*I86/1.1*(1-$E75)</f>
        <v>0</v>
      </c>
      <c r="K91" s="254"/>
    </row>
    <row r="92" spans="1:11" ht="4.5" customHeight="1" x14ac:dyDescent="0.25">
      <c r="A92" s="254"/>
      <c r="B92" s="322"/>
      <c r="C92" s="315"/>
      <c r="D92" s="315"/>
      <c r="E92" s="315"/>
      <c r="F92" s="315"/>
      <c r="G92" s="224"/>
      <c r="H92" s="224"/>
      <c r="I92" s="224"/>
      <c r="J92" s="225"/>
      <c r="K92" s="254"/>
    </row>
    <row r="93" spans="1:11" ht="11.25" customHeight="1" x14ac:dyDescent="0.25">
      <c r="A93" s="254"/>
      <c r="B93" s="239" t="s">
        <v>307</v>
      </c>
      <c r="C93" s="315"/>
      <c r="D93" s="315"/>
      <c r="E93" s="315"/>
      <c r="F93" s="315"/>
      <c r="G93" s="224"/>
      <c r="H93" s="224"/>
      <c r="I93" s="224"/>
      <c r="J93" s="225" t="s">
        <v>308</v>
      </c>
      <c r="K93" s="254"/>
    </row>
    <row r="94" spans="1:11" ht="15" customHeight="1" x14ac:dyDescent="0.25">
      <c r="A94" s="254"/>
      <c r="B94" s="456" t="s">
        <v>306</v>
      </c>
      <c r="C94" s="457"/>
      <c r="D94" s="240"/>
      <c r="E94" s="240"/>
      <c r="F94" s="240"/>
      <c r="G94" s="240"/>
      <c r="H94" s="276">
        <f>SUM(I69)</f>
        <v>0</v>
      </c>
      <c r="I94" s="251" t="s">
        <v>11</v>
      </c>
      <c r="J94" s="245">
        <f>SUM(H94/I65)</f>
        <v>0</v>
      </c>
      <c r="K94" s="254"/>
    </row>
    <row r="95" spans="1:11" ht="3" customHeight="1" x14ac:dyDescent="0.25">
      <c r="A95" s="254"/>
      <c r="B95" s="319"/>
      <c r="C95" s="327"/>
      <c r="D95" s="327"/>
      <c r="E95" s="327"/>
      <c r="F95" s="327"/>
      <c r="G95" s="327"/>
      <c r="H95" s="327"/>
      <c r="I95" s="327"/>
      <c r="J95" s="215"/>
      <c r="K95" s="254"/>
    </row>
    <row r="96" spans="1:11" ht="15" customHeight="1" x14ac:dyDescent="0.25">
      <c r="A96" s="254"/>
      <c r="B96" s="458" t="s">
        <v>303</v>
      </c>
      <c r="C96" s="368"/>
      <c r="D96" s="368"/>
      <c r="E96" s="368"/>
      <c r="F96" s="315" t="s">
        <v>13</v>
      </c>
      <c r="G96" s="327"/>
      <c r="H96" s="231"/>
      <c r="I96" s="318" t="s">
        <v>11</v>
      </c>
      <c r="J96" s="215"/>
      <c r="K96" s="254"/>
    </row>
    <row r="97" spans="1:13" ht="14.25" customHeight="1" x14ac:dyDescent="0.25">
      <c r="A97" s="254"/>
      <c r="B97" s="352" t="s">
        <v>12</v>
      </c>
      <c r="C97" s="353"/>
      <c r="D97" s="353"/>
      <c r="E97" s="353"/>
      <c r="F97" s="353"/>
      <c r="G97" s="354"/>
      <c r="H97" s="190"/>
      <c r="I97" s="401" t="s">
        <v>11</v>
      </c>
      <c r="J97" s="402"/>
      <c r="K97" s="254"/>
    </row>
    <row r="98" spans="1:13" ht="14.25" customHeight="1" x14ac:dyDescent="0.25">
      <c r="A98" s="254"/>
      <c r="B98" s="352" t="s">
        <v>14</v>
      </c>
      <c r="C98" s="353"/>
      <c r="D98" s="353"/>
      <c r="E98" s="353"/>
      <c r="F98" s="353"/>
      <c r="G98" s="354"/>
      <c r="H98" s="231"/>
      <c r="I98" s="401" t="s">
        <v>11</v>
      </c>
      <c r="J98" s="402"/>
      <c r="K98" s="254"/>
    </row>
    <row r="99" spans="1:13" ht="14.25" customHeight="1" x14ac:dyDescent="0.25">
      <c r="A99" s="254"/>
      <c r="B99" s="352" t="s">
        <v>15</v>
      </c>
      <c r="C99" s="353"/>
      <c r="D99" s="353"/>
      <c r="E99" s="353"/>
      <c r="F99" s="353"/>
      <c r="G99" s="354"/>
      <c r="H99" s="231"/>
      <c r="I99" s="401" t="s">
        <v>11</v>
      </c>
      <c r="J99" s="402"/>
      <c r="K99" s="254"/>
    </row>
    <row r="100" spans="1:13" ht="14.25" customHeight="1" x14ac:dyDescent="0.25">
      <c r="A100" s="254"/>
      <c r="B100" s="352" t="s">
        <v>16</v>
      </c>
      <c r="C100" s="353"/>
      <c r="D100" s="353"/>
      <c r="E100" s="353"/>
      <c r="F100" s="353"/>
      <c r="G100" s="354"/>
      <c r="H100" s="232"/>
      <c r="I100" s="401" t="s">
        <v>11</v>
      </c>
      <c r="J100" s="402"/>
      <c r="K100" s="254"/>
    </row>
    <row r="101" spans="1:13" ht="14.25" customHeight="1" x14ac:dyDescent="0.25">
      <c r="A101" s="254"/>
      <c r="B101" s="352" t="s">
        <v>252</v>
      </c>
      <c r="C101" s="353"/>
      <c r="D101" s="353"/>
      <c r="E101" s="353"/>
      <c r="F101" s="353"/>
      <c r="G101" s="354"/>
      <c r="H101" s="231"/>
      <c r="I101" s="401" t="s">
        <v>11</v>
      </c>
      <c r="J101" s="402"/>
      <c r="K101" s="254"/>
    </row>
    <row r="102" spans="1:13" ht="14.25" customHeight="1" x14ac:dyDescent="0.25">
      <c r="A102" s="254"/>
      <c r="B102" s="431" t="s">
        <v>251</v>
      </c>
      <c r="C102" s="432"/>
      <c r="D102" s="432"/>
      <c r="E102" s="432"/>
      <c r="F102" s="432"/>
      <c r="G102" s="445"/>
      <c r="H102" s="231"/>
      <c r="I102" s="446" t="s">
        <v>11</v>
      </c>
      <c r="J102" s="447"/>
      <c r="K102" s="254"/>
    </row>
    <row r="103" spans="1:13" ht="15" customHeight="1" x14ac:dyDescent="0.25">
      <c r="A103" s="254"/>
      <c r="B103" s="450" t="s">
        <v>211</v>
      </c>
      <c r="C103" s="451"/>
      <c r="D103" s="451"/>
      <c r="E103" s="451"/>
      <c r="F103" s="452"/>
      <c r="G103" s="234">
        <f>SUM(G91,H94,H96:H102)*E18</f>
        <v>0</v>
      </c>
      <c r="H103" s="234">
        <f>SUM(H91,H94,H96:H102)*I18</f>
        <v>0</v>
      </c>
      <c r="I103" s="213">
        <f>SUM(I91,H94,H96:H102)*E19</f>
        <v>0</v>
      </c>
      <c r="J103" s="235">
        <f>SUM(J91,H94,H96:H102)*I19</f>
        <v>0</v>
      </c>
      <c r="K103" s="254"/>
    </row>
    <row r="104" spans="1:13" ht="3.75" customHeight="1" x14ac:dyDescent="0.25">
      <c r="A104" s="254"/>
      <c r="B104" s="330"/>
      <c r="C104" s="315"/>
      <c r="D104" s="315"/>
      <c r="E104" s="315"/>
      <c r="F104" s="315"/>
      <c r="G104" s="226"/>
      <c r="H104" s="226"/>
      <c r="I104" s="227"/>
      <c r="J104" s="228"/>
      <c r="K104" s="254"/>
    </row>
    <row r="105" spans="1:13" ht="15" customHeight="1" x14ac:dyDescent="0.25">
      <c r="A105" s="254"/>
      <c r="B105" s="450" t="s">
        <v>238</v>
      </c>
      <c r="C105" s="451"/>
      <c r="D105" s="451"/>
      <c r="E105" s="451"/>
      <c r="F105" s="452"/>
      <c r="G105" s="237">
        <f>SUM(G103-I65)*E18</f>
        <v>0</v>
      </c>
      <c r="H105" s="233">
        <f>SUM(H103-I65)*I18</f>
        <v>0</v>
      </c>
      <c r="I105" s="212">
        <f>SUM(I103-I65)*E19</f>
        <v>0</v>
      </c>
      <c r="J105" s="236">
        <f>SUM(J103-I65)*I19</f>
        <v>0</v>
      </c>
      <c r="K105" s="254"/>
    </row>
    <row r="106" spans="1:13" ht="3.75" customHeight="1" x14ac:dyDescent="0.25">
      <c r="A106" s="254"/>
      <c r="B106" s="330"/>
      <c r="C106" s="315"/>
      <c r="D106" s="315"/>
      <c r="E106" s="315"/>
      <c r="F106" s="315"/>
      <c r="G106" s="226"/>
      <c r="H106" s="226"/>
      <c r="I106" s="227"/>
      <c r="J106" s="228"/>
      <c r="K106" s="254"/>
    </row>
    <row r="107" spans="1:13" ht="23.25" customHeight="1" x14ac:dyDescent="0.25">
      <c r="A107" s="254"/>
      <c r="B107" s="453" t="s">
        <v>214</v>
      </c>
      <c r="C107" s="454"/>
      <c r="D107" s="454"/>
      <c r="E107" s="454"/>
      <c r="F107" s="454"/>
      <c r="G107" s="454"/>
      <c r="H107" s="454"/>
      <c r="I107" s="454"/>
      <c r="J107" s="455"/>
      <c r="K107" s="45"/>
      <c r="L107" s="252"/>
      <c r="M107" s="17"/>
    </row>
    <row r="108" spans="1:13" x14ac:dyDescent="0.25">
      <c r="A108" s="254"/>
      <c r="B108" s="259" t="s">
        <v>216</v>
      </c>
      <c r="C108" s="260"/>
      <c r="D108" s="260"/>
      <c r="E108" s="281"/>
      <c r="F108" s="277" t="s">
        <v>315</v>
      </c>
      <c r="G108" s="278"/>
      <c r="H108" s="261"/>
      <c r="I108" s="262"/>
      <c r="J108" s="282"/>
      <c r="K108" s="255"/>
      <c r="L108" s="252"/>
      <c r="M108" s="253"/>
    </row>
    <row r="109" spans="1:13" ht="22.5" customHeight="1" thickBot="1" x14ac:dyDescent="0.3">
      <c r="A109" s="254"/>
      <c r="B109" s="136"/>
      <c r="C109" s="327"/>
      <c r="D109" s="327"/>
      <c r="E109" s="327"/>
      <c r="F109" s="211"/>
      <c r="G109" s="316"/>
      <c r="H109" s="327"/>
      <c r="I109" s="327"/>
      <c r="J109" s="327"/>
      <c r="K109" s="255"/>
      <c r="L109" s="252"/>
      <c r="M109" s="253"/>
    </row>
    <row r="110" spans="1:13" ht="35.25" customHeight="1" x14ac:dyDescent="0.25">
      <c r="A110" s="254"/>
      <c r="B110" s="198" t="s">
        <v>217</v>
      </c>
      <c r="C110" s="202"/>
      <c r="D110" s="202"/>
      <c r="E110" s="196"/>
      <c r="F110" s="196"/>
      <c r="G110" s="196"/>
      <c r="H110" s="196"/>
      <c r="I110" s="196"/>
      <c r="J110" s="197"/>
      <c r="K110" s="45"/>
      <c r="L110" s="252"/>
      <c r="M110" s="252"/>
    </row>
    <row r="111" spans="1:13" ht="61.5" customHeight="1" x14ac:dyDescent="0.25">
      <c r="A111" s="254"/>
      <c r="B111" s="435" t="s">
        <v>239</v>
      </c>
      <c r="C111" s="436"/>
      <c r="D111" s="436"/>
      <c r="E111" s="436"/>
      <c r="F111" s="436"/>
      <c r="G111" s="436"/>
      <c r="H111" s="436"/>
      <c r="I111" s="436"/>
      <c r="J111" s="437"/>
      <c r="K111" s="45"/>
      <c r="L111" s="252"/>
      <c r="M111" s="252"/>
    </row>
    <row r="112" spans="1:13" ht="2.25" customHeight="1" x14ac:dyDescent="0.25">
      <c r="A112" s="254"/>
      <c r="B112" s="317"/>
      <c r="C112" s="318"/>
      <c r="D112" s="318"/>
      <c r="E112" s="318"/>
      <c r="F112" s="318"/>
      <c r="G112" s="318"/>
      <c r="H112" s="318"/>
      <c r="I112" s="318"/>
      <c r="J112" s="217"/>
      <c r="K112" s="45"/>
      <c r="L112" s="252"/>
      <c r="M112" s="252"/>
    </row>
    <row r="113" spans="1:13" ht="16.5" customHeight="1" x14ac:dyDescent="0.25">
      <c r="A113" s="254"/>
      <c r="B113" s="433" t="s">
        <v>275</v>
      </c>
      <c r="C113" s="434"/>
      <c r="D113" s="434"/>
      <c r="E113" s="434"/>
      <c r="F113" s="434"/>
      <c r="G113" s="434"/>
      <c r="H113" s="218"/>
      <c r="I113" s="216"/>
      <c r="J113" s="219"/>
      <c r="K113" s="45"/>
      <c r="L113" s="252"/>
      <c r="M113" s="252"/>
    </row>
    <row r="114" spans="1:13" ht="3" customHeight="1" x14ac:dyDescent="0.25">
      <c r="A114" s="254"/>
      <c r="B114" s="329"/>
      <c r="C114" s="333"/>
      <c r="D114" s="333"/>
      <c r="E114" s="333"/>
      <c r="F114" s="333"/>
      <c r="G114" s="220"/>
      <c r="H114" s="248"/>
      <c r="I114" s="250"/>
      <c r="J114" s="221"/>
      <c r="K114" s="35"/>
      <c r="L114" s="18"/>
      <c r="M114" s="18"/>
    </row>
    <row r="115" spans="1:13" ht="15.75" customHeight="1" x14ac:dyDescent="0.25">
      <c r="A115" s="254"/>
      <c r="B115" s="222"/>
      <c r="C115" s="248"/>
      <c r="D115" s="249"/>
      <c r="E115" s="441"/>
      <c r="F115" s="441"/>
      <c r="G115" s="441"/>
      <c r="H115" s="441"/>
      <c r="I115" s="441"/>
      <c r="J115" s="442"/>
      <c r="K115" s="334"/>
      <c r="L115" s="19"/>
      <c r="M115" s="20"/>
    </row>
    <row r="116" spans="1:13" ht="27.75" customHeight="1" x14ac:dyDescent="0.25">
      <c r="A116" s="254"/>
      <c r="B116" s="246"/>
      <c r="C116" s="247"/>
      <c r="D116" s="244"/>
      <c r="E116" s="417" t="s">
        <v>218</v>
      </c>
      <c r="F116" s="417"/>
      <c r="G116" s="417"/>
      <c r="H116" s="417"/>
      <c r="I116" s="417"/>
      <c r="J116" s="418"/>
      <c r="K116" s="46"/>
    </row>
    <row r="117" spans="1:13" ht="4.5" customHeight="1" x14ac:dyDescent="0.25">
      <c r="A117" s="254"/>
      <c r="B117" s="254"/>
      <c r="C117" s="254"/>
      <c r="D117" s="254"/>
      <c r="E117" s="254"/>
      <c r="F117" s="254"/>
      <c r="G117" s="254"/>
      <c r="H117" s="254"/>
      <c r="I117" s="254"/>
      <c r="J117" s="254"/>
      <c r="K117" s="254"/>
      <c r="L117" s="187"/>
    </row>
  </sheetData>
  <sheetProtection formatCells="0" formatColumns="0" formatRows="0" insertColumns="0" insertRows="0" deleteRows="0"/>
  <protectedRanges>
    <protectedRange sqref="D31:G31 J31 D29:J30" name="Oblast33_1"/>
    <protectedRange sqref="D35:F35" name="Oblast29_1"/>
    <protectedRange sqref="F36:J36" name="Oblast27_1"/>
    <protectedRange sqref="J39" name="Oblast25_1"/>
    <protectedRange sqref="D40:J40" name="Oblast23_1"/>
    <protectedRange sqref="G43:J43 G46:J46" name="Oblast15_1"/>
    <protectedRange sqref="C44:E44 C47:E52" name="Oblast13_1"/>
    <protectedRange sqref="F42:J42 G47:J52 G44:J44" name="Oblast12_1"/>
    <protectedRange sqref="C45:J45" name="Oblast14_1"/>
    <protectedRange sqref="B41:J41" name="Oblast16_1"/>
    <protectedRange sqref="C39:E39" name="Oblast24_1"/>
    <protectedRange sqref="B38:J38" name="Oblast26_1"/>
    <protectedRange sqref="C34:E34" name="Oblast28_1"/>
    <protectedRange sqref="C31" name="Oblast32_1"/>
  </protectedRanges>
  <mergeCells count="118">
    <mergeCell ref="I24:J24"/>
    <mergeCell ref="B17:J17"/>
    <mergeCell ref="I20:J20"/>
    <mergeCell ref="B21:D21"/>
    <mergeCell ref="G21:H21"/>
    <mergeCell ref="I21:J21"/>
    <mergeCell ref="B18:D18"/>
    <mergeCell ref="B19:D19"/>
    <mergeCell ref="F18:H18"/>
    <mergeCell ref="B22:D22"/>
    <mergeCell ref="I22:J22"/>
    <mergeCell ref="F19:H19"/>
    <mergeCell ref="G20:H20"/>
    <mergeCell ref="G23:H23"/>
    <mergeCell ref="I23:J23"/>
    <mergeCell ref="B20:C20"/>
    <mergeCell ref="G47:J47"/>
    <mergeCell ref="B64:G64"/>
    <mergeCell ref="B26:E26"/>
    <mergeCell ref="F40:I40"/>
    <mergeCell ref="B46:F46"/>
    <mergeCell ref="G46:J46"/>
    <mergeCell ref="C47:E47"/>
    <mergeCell ref="B41:J41"/>
    <mergeCell ref="C45:J45"/>
    <mergeCell ref="G39:I39"/>
    <mergeCell ref="D34:E34"/>
    <mergeCell ref="F34:H34"/>
    <mergeCell ref="G36:J36"/>
    <mergeCell ref="B36:F36"/>
    <mergeCell ref="B29:D29"/>
    <mergeCell ref="B30:D30"/>
    <mergeCell ref="E29:J29"/>
    <mergeCell ref="E30:J30"/>
    <mergeCell ref="G32:J32"/>
    <mergeCell ref="B31:C31"/>
    <mergeCell ref="B32:F32"/>
    <mergeCell ref="H33:J33"/>
    <mergeCell ref="F26:H26"/>
    <mergeCell ref="B2:J5"/>
    <mergeCell ref="B12:C12"/>
    <mergeCell ref="D12:J12"/>
    <mergeCell ref="B11:C11"/>
    <mergeCell ref="D11:J11"/>
    <mergeCell ref="B7:J7"/>
    <mergeCell ref="B14:F14"/>
    <mergeCell ref="G14:J14"/>
    <mergeCell ref="I10:J10"/>
    <mergeCell ref="B13:C13"/>
    <mergeCell ref="D13:E13"/>
    <mergeCell ref="H13:I13"/>
    <mergeCell ref="E116:J116"/>
    <mergeCell ref="B15:D15"/>
    <mergeCell ref="E15:J15"/>
    <mergeCell ref="B43:E43"/>
    <mergeCell ref="F43:J43"/>
    <mergeCell ref="F74:H74"/>
    <mergeCell ref="B24:F24"/>
    <mergeCell ref="B23:D23"/>
    <mergeCell ref="G24:H24"/>
    <mergeCell ref="B113:G113"/>
    <mergeCell ref="B111:J111"/>
    <mergeCell ref="B28:J28"/>
    <mergeCell ref="E115:J115"/>
    <mergeCell ref="C33:E33"/>
    <mergeCell ref="I26:J26"/>
    <mergeCell ref="B102:G102"/>
    <mergeCell ref="I102:J102"/>
    <mergeCell ref="B90:F90"/>
    <mergeCell ref="B103:F103"/>
    <mergeCell ref="B107:J107"/>
    <mergeCell ref="B97:G97"/>
    <mergeCell ref="B105:F105"/>
    <mergeCell ref="B94:C94"/>
    <mergeCell ref="B96:E96"/>
    <mergeCell ref="B82:J82"/>
    <mergeCell ref="B85:D85"/>
    <mergeCell ref="B86:D86"/>
    <mergeCell ref="F75:H75"/>
    <mergeCell ref="B101:G101"/>
    <mergeCell ref="I101:J101"/>
    <mergeCell ref="I97:J97"/>
    <mergeCell ref="B98:G98"/>
    <mergeCell ref="I98:J98"/>
    <mergeCell ref="B99:G99"/>
    <mergeCell ref="I99:J99"/>
    <mergeCell ref="B100:G100"/>
    <mergeCell ref="I100:J100"/>
    <mergeCell ref="B91:F91"/>
    <mergeCell ref="B88:F88"/>
    <mergeCell ref="G88:H88"/>
    <mergeCell ref="B80:I80"/>
    <mergeCell ref="B81:I81"/>
    <mergeCell ref="B83:J83"/>
    <mergeCell ref="B74:D74"/>
    <mergeCell ref="B38:J38"/>
    <mergeCell ref="C39:E39"/>
    <mergeCell ref="I34:J34"/>
    <mergeCell ref="G53:I53"/>
    <mergeCell ref="B59:E59"/>
    <mergeCell ref="B60:E60"/>
    <mergeCell ref="B61:E61"/>
    <mergeCell ref="B62:E62"/>
    <mergeCell ref="B63:E63"/>
    <mergeCell ref="B57:E57"/>
    <mergeCell ref="E42:J42"/>
    <mergeCell ref="G44:J44"/>
    <mergeCell ref="C44:E44"/>
    <mergeCell ref="B37:J37"/>
    <mergeCell ref="B65:G65"/>
    <mergeCell ref="H71:J71"/>
    <mergeCell ref="B67:G67"/>
    <mergeCell ref="B54:E54"/>
    <mergeCell ref="B56:E56"/>
    <mergeCell ref="B58:E58"/>
    <mergeCell ref="B66:G66"/>
    <mergeCell ref="B42:D42"/>
    <mergeCell ref="B69:G69"/>
  </mergeCells>
  <dataValidations count="6">
    <dataValidation type="list" allowBlank="1" showInputMessage="1" showErrorMessage="1" sqref="C39:E39">
      <formula1>Okres</formula1>
    </dataValidation>
    <dataValidation type="list" allowBlank="1" showInputMessage="1" showErrorMessage="1" sqref="C33:E33">
      <formula1>Zisk</formula1>
    </dataValidation>
    <dataValidation type="list" allowBlank="1" showInputMessage="1" showErrorMessage="1" sqref="H33:J33">
      <formula1>Nezisk</formula1>
    </dataValidation>
    <dataValidation type="list" allowBlank="1" showInputMessage="1" showErrorMessage="1" sqref="G39:I39">
      <formula1>Kraj</formula1>
    </dataValidation>
    <dataValidation type="list" allowBlank="1" showInputMessage="1" showErrorMessage="1" sqref="J13">
      <formula1>Vydání</formula1>
    </dataValidation>
    <dataValidation type="list" allowBlank="1" showInputMessage="1" showErrorMessage="1" sqref="C31">
      <formula1>DPH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opLeftCell="B1" workbookViewId="0">
      <selection activeCell="I1" sqref="I1"/>
    </sheetView>
  </sheetViews>
  <sheetFormatPr defaultRowHeight="15" x14ac:dyDescent="0.25"/>
  <cols>
    <col min="1" max="1" width="43" customWidth="1"/>
    <col min="2" max="2" width="24.28515625" customWidth="1"/>
    <col min="3" max="3" width="12.140625" customWidth="1"/>
    <col min="4" max="4" width="6.42578125" customWidth="1"/>
    <col min="5" max="5" width="23.28515625" customWidth="1"/>
    <col min="6" max="6" width="32.7109375" customWidth="1"/>
    <col min="7" max="7" width="30.85546875" customWidth="1"/>
    <col min="8" max="8" width="30.5703125" customWidth="1"/>
    <col min="9" max="9" width="29.140625" customWidth="1"/>
    <col min="10" max="10" width="32.5703125" style="4" customWidth="1"/>
    <col min="12" max="12" width="8.42578125" customWidth="1"/>
    <col min="13" max="13" width="19.85546875" customWidth="1"/>
  </cols>
  <sheetData>
    <row r="1" spans="1:14" x14ac:dyDescent="0.25">
      <c r="A1" s="3" t="s">
        <v>174</v>
      </c>
      <c r="B1" s="3" t="s">
        <v>174</v>
      </c>
      <c r="C1" s="3" t="s">
        <v>136</v>
      </c>
      <c r="D1" s="3" t="s">
        <v>167</v>
      </c>
      <c r="E1" s="2" t="s">
        <v>20</v>
      </c>
      <c r="F1" s="4"/>
      <c r="G1" s="3" t="s">
        <v>174</v>
      </c>
    </row>
    <row r="2" spans="1:14" x14ac:dyDescent="0.25">
      <c r="A2" s="3" t="s">
        <v>129</v>
      </c>
      <c r="B2" s="3" t="s">
        <v>19</v>
      </c>
      <c r="C2" s="3" t="s">
        <v>137</v>
      </c>
      <c r="D2" s="3" t="s">
        <v>168</v>
      </c>
      <c r="E2" s="2" t="s">
        <v>23</v>
      </c>
      <c r="F2" s="5" t="s">
        <v>177</v>
      </c>
      <c r="G2" s="3" t="s">
        <v>129</v>
      </c>
      <c r="H2" t="s">
        <v>19</v>
      </c>
      <c r="I2" t="s">
        <v>129</v>
      </c>
      <c r="J2" s="4" t="s">
        <v>206</v>
      </c>
      <c r="K2" t="s">
        <v>200</v>
      </c>
      <c r="L2" t="s">
        <v>136</v>
      </c>
      <c r="M2" s="1" t="s">
        <v>113</v>
      </c>
      <c r="N2" t="s">
        <v>136</v>
      </c>
    </row>
    <row r="3" spans="1:14" x14ac:dyDescent="0.25">
      <c r="A3" s="3" t="s">
        <v>176</v>
      </c>
      <c r="B3" s="3" t="s">
        <v>21</v>
      </c>
      <c r="C3" s="3" t="s">
        <v>138</v>
      </c>
      <c r="D3" s="3" t="s">
        <v>169</v>
      </c>
      <c r="E3" t="s">
        <v>25</v>
      </c>
      <c r="F3" s="5" t="s">
        <v>180</v>
      </c>
      <c r="G3" s="3" t="s">
        <v>176</v>
      </c>
      <c r="H3" t="s">
        <v>21</v>
      </c>
      <c r="I3" t="s">
        <v>130</v>
      </c>
      <c r="J3" s="4" t="s">
        <v>207</v>
      </c>
      <c r="K3" t="s">
        <v>174</v>
      </c>
      <c r="L3" t="s">
        <v>137</v>
      </c>
      <c r="M3" s="1" t="s">
        <v>125</v>
      </c>
      <c r="N3" t="s">
        <v>137</v>
      </c>
    </row>
    <row r="4" spans="1:14" x14ac:dyDescent="0.25">
      <c r="A4" s="3" t="s">
        <v>131</v>
      </c>
      <c r="B4" s="3" t="s">
        <v>22</v>
      </c>
      <c r="C4" s="3" t="s">
        <v>139</v>
      </c>
      <c r="D4" s="3" t="s">
        <v>170</v>
      </c>
      <c r="E4" t="s">
        <v>26</v>
      </c>
      <c r="F4" s="5" t="s">
        <v>178</v>
      </c>
      <c r="G4" s="3" t="s">
        <v>131</v>
      </c>
      <c r="H4" t="s">
        <v>22</v>
      </c>
      <c r="I4" t="s">
        <v>131</v>
      </c>
      <c r="J4" s="4" t="s">
        <v>208</v>
      </c>
      <c r="L4" t="s">
        <v>138</v>
      </c>
      <c r="M4" s="1" t="s">
        <v>117</v>
      </c>
      <c r="N4" t="s">
        <v>138</v>
      </c>
    </row>
    <row r="5" spans="1:14" x14ac:dyDescent="0.25">
      <c r="A5" s="3" t="s">
        <v>132</v>
      </c>
      <c r="B5" s="3" t="s">
        <v>24</v>
      </c>
      <c r="C5" s="3" t="s">
        <v>140</v>
      </c>
      <c r="D5" s="3" t="s">
        <v>171</v>
      </c>
      <c r="E5" t="s">
        <v>27</v>
      </c>
      <c r="F5" s="5" t="s">
        <v>179</v>
      </c>
      <c r="G5" s="3" t="s">
        <v>132</v>
      </c>
      <c r="H5" t="s">
        <v>24</v>
      </c>
      <c r="I5" t="s">
        <v>132</v>
      </c>
      <c r="J5" s="4">
        <v>2016</v>
      </c>
      <c r="L5" t="s">
        <v>139</v>
      </c>
      <c r="M5" s="1" t="s">
        <v>123</v>
      </c>
      <c r="N5" t="s">
        <v>139</v>
      </c>
    </row>
    <row r="6" spans="1:14" x14ac:dyDescent="0.25">
      <c r="A6" s="3" t="s">
        <v>133</v>
      </c>
      <c r="C6" s="3" t="s">
        <v>141</v>
      </c>
      <c r="D6" s="3" t="s">
        <v>172</v>
      </c>
      <c r="E6" t="s">
        <v>28</v>
      </c>
      <c r="F6" s="5" t="s">
        <v>181</v>
      </c>
      <c r="G6" s="3" t="s">
        <v>133</v>
      </c>
      <c r="I6" t="s">
        <v>133</v>
      </c>
      <c r="J6" s="4">
        <v>2017</v>
      </c>
      <c r="L6" t="s">
        <v>140</v>
      </c>
      <c r="M6" s="1" t="s">
        <v>120</v>
      </c>
      <c r="N6" t="s">
        <v>140</v>
      </c>
    </row>
    <row r="7" spans="1:14" x14ac:dyDescent="0.25">
      <c r="A7" s="3" t="s">
        <v>134</v>
      </c>
      <c r="C7" s="3" t="s">
        <v>142</v>
      </c>
      <c r="D7" s="3" t="s">
        <v>173</v>
      </c>
      <c r="E7" t="s">
        <v>29</v>
      </c>
      <c r="F7" s="5" t="s">
        <v>182</v>
      </c>
      <c r="G7" s="3" t="s">
        <v>134</v>
      </c>
      <c r="I7" t="s">
        <v>134</v>
      </c>
      <c r="L7" t="s">
        <v>141</v>
      </c>
      <c r="M7" s="1" t="s">
        <v>121</v>
      </c>
      <c r="N7" t="s">
        <v>141</v>
      </c>
    </row>
    <row r="8" spans="1:14" x14ac:dyDescent="0.25">
      <c r="A8" s="3" t="s">
        <v>175</v>
      </c>
      <c r="C8" s="3" t="s">
        <v>143</v>
      </c>
      <c r="D8" s="3"/>
      <c r="E8" t="s">
        <v>30</v>
      </c>
      <c r="F8" s="5" t="s">
        <v>183</v>
      </c>
      <c r="G8" s="3" t="s">
        <v>175</v>
      </c>
      <c r="I8" t="s">
        <v>175</v>
      </c>
      <c r="L8" t="s">
        <v>142</v>
      </c>
      <c r="M8" s="1" t="s">
        <v>115</v>
      </c>
      <c r="N8" t="s">
        <v>142</v>
      </c>
    </row>
    <row r="9" spans="1:14" x14ac:dyDescent="0.25">
      <c r="A9" s="3" t="s">
        <v>135</v>
      </c>
      <c r="C9" s="3" t="s">
        <v>144</v>
      </c>
      <c r="E9" t="s">
        <v>31</v>
      </c>
      <c r="G9" s="3" t="s">
        <v>135</v>
      </c>
      <c r="I9" t="s">
        <v>135</v>
      </c>
      <c r="L9" t="s">
        <v>143</v>
      </c>
      <c r="M9" s="1" t="s">
        <v>116</v>
      </c>
      <c r="N9" t="s">
        <v>143</v>
      </c>
    </row>
    <row r="10" spans="1:14" x14ac:dyDescent="0.25">
      <c r="A10" s="3" t="s">
        <v>24</v>
      </c>
      <c r="C10" s="3" t="s">
        <v>145</v>
      </c>
      <c r="E10" t="s">
        <v>32</v>
      </c>
      <c r="G10" s="3" t="s">
        <v>24</v>
      </c>
      <c r="I10" t="s">
        <v>24</v>
      </c>
      <c r="L10" t="s">
        <v>144</v>
      </c>
      <c r="M10" s="1" t="s">
        <v>119</v>
      </c>
      <c r="N10" t="s">
        <v>144</v>
      </c>
    </row>
    <row r="11" spans="1:14" x14ac:dyDescent="0.25">
      <c r="C11" s="3" t="s">
        <v>146</v>
      </c>
      <c r="E11" t="s">
        <v>33</v>
      </c>
      <c r="L11" t="s">
        <v>145</v>
      </c>
      <c r="M11" s="1" t="s">
        <v>124</v>
      </c>
      <c r="N11" t="s">
        <v>145</v>
      </c>
    </row>
    <row r="12" spans="1:14" x14ac:dyDescent="0.25">
      <c r="C12" s="3" t="s">
        <v>147</v>
      </c>
      <c r="E12" t="s">
        <v>34</v>
      </c>
      <c r="L12" t="s">
        <v>146</v>
      </c>
      <c r="M12" s="1" t="s">
        <v>126</v>
      </c>
      <c r="N12" t="s">
        <v>146</v>
      </c>
    </row>
    <row r="13" spans="1:14" x14ac:dyDescent="0.25">
      <c r="C13" s="3" t="s">
        <v>148</v>
      </c>
      <c r="E13" t="s">
        <v>35</v>
      </c>
      <c r="L13" t="s">
        <v>147</v>
      </c>
      <c r="M13" s="1" t="s">
        <v>122</v>
      </c>
      <c r="N13" t="s">
        <v>147</v>
      </c>
    </row>
    <row r="14" spans="1:14" x14ac:dyDescent="0.25">
      <c r="C14" s="3" t="s">
        <v>149</v>
      </c>
      <c r="E14" t="s">
        <v>36</v>
      </c>
      <c r="L14" t="s">
        <v>148</v>
      </c>
      <c r="M14" s="1" t="s">
        <v>118</v>
      </c>
      <c r="N14" t="s">
        <v>148</v>
      </c>
    </row>
    <row r="15" spans="1:14" x14ac:dyDescent="0.25">
      <c r="C15" s="3" t="s">
        <v>150</v>
      </c>
      <c r="F15" s="1"/>
      <c r="L15" t="s">
        <v>149</v>
      </c>
      <c r="M15" s="1" t="s">
        <v>114</v>
      </c>
      <c r="N15" t="s">
        <v>149</v>
      </c>
    </row>
    <row r="16" spans="1:14" x14ac:dyDescent="0.25">
      <c r="C16" s="3" t="s">
        <v>151</v>
      </c>
      <c r="E16" s="2" t="s">
        <v>37</v>
      </c>
      <c r="L16" t="s">
        <v>150</v>
      </c>
      <c r="N16" t="s">
        <v>150</v>
      </c>
    </row>
    <row r="17" spans="3:14" x14ac:dyDescent="0.25">
      <c r="C17" s="3" t="s">
        <v>152</v>
      </c>
      <c r="E17" t="s">
        <v>38</v>
      </c>
      <c r="L17" t="s">
        <v>151</v>
      </c>
      <c r="N17" t="s">
        <v>151</v>
      </c>
    </row>
    <row r="18" spans="3:14" x14ac:dyDescent="0.25">
      <c r="C18" s="3" t="s">
        <v>153</v>
      </c>
      <c r="E18" t="s">
        <v>39</v>
      </c>
      <c r="L18" t="s">
        <v>152</v>
      </c>
      <c r="N18" t="s">
        <v>152</v>
      </c>
    </row>
    <row r="19" spans="3:14" x14ac:dyDescent="0.25">
      <c r="C19" s="3" t="s">
        <v>154</v>
      </c>
      <c r="E19" t="s">
        <v>40</v>
      </c>
      <c r="L19" t="s">
        <v>153</v>
      </c>
      <c r="N19" t="s">
        <v>153</v>
      </c>
    </row>
    <row r="20" spans="3:14" x14ac:dyDescent="0.25">
      <c r="C20" s="3" t="s">
        <v>155</v>
      </c>
      <c r="E20" t="s">
        <v>41</v>
      </c>
      <c r="L20" t="s">
        <v>154</v>
      </c>
      <c r="N20" t="s">
        <v>154</v>
      </c>
    </row>
    <row r="21" spans="3:14" x14ac:dyDescent="0.25">
      <c r="C21" s="3" t="s">
        <v>156</v>
      </c>
      <c r="E21" t="s">
        <v>42</v>
      </c>
      <c r="L21" t="s">
        <v>155</v>
      </c>
      <c r="N21" t="s">
        <v>155</v>
      </c>
    </row>
    <row r="22" spans="3:14" x14ac:dyDescent="0.25">
      <c r="C22" s="3" t="s">
        <v>157</v>
      </c>
      <c r="E22" t="s">
        <v>43</v>
      </c>
      <c r="L22" t="s">
        <v>156</v>
      </c>
      <c r="N22" t="s">
        <v>156</v>
      </c>
    </row>
    <row r="23" spans="3:14" x14ac:dyDescent="0.25">
      <c r="C23" s="3" t="s">
        <v>158</v>
      </c>
      <c r="E23" t="s">
        <v>44</v>
      </c>
      <c r="L23" t="s">
        <v>157</v>
      </c>
      <c r="N23" t="s">
        <v>157</v>
      </c>
    </row>
    <row r="24" spans="3:14" x14ac:dyDescent="0.25">
      <c r="C24" s="3" t="s">
        <v>159</v>
      </c>
      <c r="L24" t="s">
        <v>158</v>
      </c>
      <c r="N24" t="s">
        <v>158</v>
      </c>
    </row>
    <row r="25" spans="3:14" x14ac:dyDescent="0.25">
      <c r="C25" s="3" t="s">
        <v>160</v>
      </c>
      <c r="E25" s="2" t="s">
        <v>45</v>
      </c>
      <c r="L25" t="s">
        <v>159</v>
      </c>
      <c r="N25" t="s">
        <v>159</v>
      </c>
    </row>
    <row r="26" spans="3:14" x14ac:dyDescent="0.25">
      <c r="C26" s="3" t="s">
        <v>161</v>
      </c>
      <c r="E26" t="s">
        <v>46</v>
      </c>
      <c r="L26" t="s">
        <v>160</v>
      </c>
      <c r="N26" t="s">
        <v>160</v>
      </c>
    </row>
    <row r="27" spans="3:14" x14ac:dyDescent="0.25">
      <c r="C27" s="3" t="s">
        <v>162</v>
      </c>
      <c r="E27" t="s">
        <v>47</v>
      </c>
      <c r="L27" t="s">
        <v>161</v>
      </c>
      <c r="N27" t="s">
        <v>161</v>
      </c>
    </row>
    <row r="28" spans="3:14" x14ac:dyDescent="0.25">
      <c r="C28" s="3" t="s">
        <v>163</v>
      </c>
      <c r="E28" t="s">
        <v>48</v>
      </c>
      <c r="L28" t="s">
        <v>162</v>
      </c>
      <c r="N28" t="s">
        <v>162</v>
      </c>
    </row>
    <row r="29" spans="3:14" x14ac:dyDescent="0.25">
      <c r="C29" s="3" t="s">
        <v>164</v>
      </c>
      <c r="E29" t="s">
        <v>49</v>
      </c>
      <c r="L29" t="s">
        <v>163</v>
      </c>
      <c r="N29" t="s">
        <v>163</v>
      </c>
    </row>
    <row r="30" spans="3:14" x14ac:dyDescent="0.25">
      <c r="C30" s="3" t="s">
        <v>165</v>
      </c>
      <c r="E30" t="s">
        <v>50</v>
      </c>
      <c r="L30" t="s">
        <v>164</v>
      </c>
      <c r="N30" t="s">
        <v>164</v>
      </c>
    </row>
    <row r="31" spans="3:14" x14ac:dyDescent="0.25">
      <c r="C31" s="3" t="s">
        <v>166</v>
      </c>
      <c r="E31" t="s">
        <v>51</v>
      </c>
      <c r="L31" t="s">
        <v>165</v>
      </c>
      <c r="N31" t="s">
        <v>165</v>
      </c>
    </row>
    <row r="32" spans="3:14" x14ac:dyDescent="0.25">
      <c r="E32" t="s">
        <v>52</v>
      </c>
      <c r="L32" t="s">
        <v>166</v>
      </c>
      <c r="N32" t="s">
        <v>166</v>
      </c>
    </row>
    <row r="33" spans="5:14" x14ac:dyDescent="0.25">
      <c r="L33" t="s">
        <v>184</v>
      </c>
      <c r="N33" t="s">
        <v>184</v>
      </c>
    </row>
    <row r="34" spans="5:14" x14ac:dyDescent="0.25">
      <c r="E34" s="2" t="s">
        <v>53</v>
      </c>
      <c r="L34" t="s">
        <v>185</v>
      </c>
      <c r="N34" t="s">
        <v>185</v>
      </c>
    </row>
    <row r="35" spans="5:14" x14ac:dyDescent="0.25">
      <c r="E35" t="s">
        <v>54</v>
      </c>
      <c r="L35" t="s">
        <v>186</v>
      </c>
      <c r="N35" t="s">
        <v>186</v>
      </c>
    </row>
    <row r="36" spans="5:14" x14ac:dyDescent="0.25">
      <c r="E36" t="s">
        <v>55</v>
      </c>
      <c r="L36" t="s">
        <v>187</v>
      </c>
      <c r="N36" t="s">
        <v>187</v>
      </c>
    </row>
    <row r="37" spans="5:14" x14ac:dyDescent="0.25">
      <c r="E37" t="s">
        <v>56</v>
      </c>
      <c r="L37" t="s">
        <v>188</v>
      </c>
      <c r="N37" t="s">
        <v>188</v>
      </c>
    </row>
    <row r="38" spans="5:14" x14ac:dyDescent="0.25">
      <c r="L38" t="s">
        <v>189</v>
      </c>
      <c r="N38" t="s">
        <v>189</v>
      </c>
    </row>
    <row r="39" spans="5:14" x14ac:dyDescent="0.25">
      <c r="E39" s="2" t="s">
        <v>57</v>
      </c>
      <c r="L39" t="s">
        <v>190</v>
      </c>
      <c r="N39" t="s">
        <v>190</v>
      </c>
    </row>
    <row r="40" spans="5:14" x14ac:dyDescent="0.25">
      <c r="E40" t="s">
        <v>58</v>
      </c>
      <c r="L40" t="s">
        <v>191</v>
      </c>
      <c r="N40" t="s">
        <v>191</v>
      </c>
    </row>
    <row r="41" spans="5:14" x14ac:dyDescent="0.25">
      <c r="E41" t="s">
        <v>59</v>
      </c>
      <c r="L41" t="s">
        <v>192</v>
      </c>
      <c r="N41" t="s">
        <v>192</v>
      </c>
    </row>
    <row r="42" spans="5:14" x14ac:dyDescent="0.25">
      <c r="E42" t="s">
        <v>60</v>
      </c>
      <c r="L42" t="s">
        <v>193</v>
      </c>
      <c r="N42" t="s">
        <v>193</v>
      </c>
    </row>
    <row r="43" spans="5:14" x14ac:dyDescent="0.25">
      <c r="E43" t="s">
        <v>61</v>
      </c>
      <c r="L43" t="s">
        <v>194</v>
      </c>
      <c r="N43" t="s">
        <v>194</v>
      </c>
    </row>
    <row r="44" spans="5:14" x14ac:dyDescent="0.25">
      <c r="E44" t="s">
        <v>62</v>
      </c>
      <c r="L44" t="s">
        <v>195</v>
      </c>
      <c r="N44" t="s">
        <v>195</v>
      </c>
    </row>
    <row r="45" spans="5:14" x14ac:dyDescent="0.25">
      <c r="E45" t="s">
        <v>63</v>
      </c>
      <c r="L45" t="s">
        <v>196</v>
      </c>
      <c r="N45" t="s">
        <v>196</v>
      </c>
    </row>
    <row r="46" spans="5:14" x14ac:dyDescent="0.25">
      <c r="E46" t="s">
        <v>64</v>
      </c>
      <c r="L46" t="s">
        <v>197</v>
      </c>
      <c r="N46" t="s">
        <v>197</v>
      </c>
    </row>
    <row r="47" spans="5:14" x14ac:dyDescent="0.25">
      <c r="L47" t="s">
        <v>198</v>
      </c>
      <c r="N47" t="s">
        <v>198</v>
      </c>
    </row>
    <row r="48" spans="5:14" x14ac:dyDescent="0.25">
      <c r="E48" s="2" t="s">
        <v>65</v>
      </c>
      <c r="L48" t="s">
        <v>199</v>
      </c>
      <c r="N48" t="s">
        <v>199</v>
      </c>
    </row>
    <row r="49" spans="5:5" x14ac:dyDescent="0.25">
      <c r="E49" t="s">
        <v>66</v>
      </c>
    </row>
    <row r="50" spans="5:5" x14ac:dyDescent="0.25">
      <c r="E50" t="s">
        <v>67</v>
      </c>
    </row>
    <row r="51" spans="5:5" x14ac:dyDescent="0.25">
      <c r="E51" t="s">
        <v>68</v>
      </c>
    </row>
    <row r="52" spans="5:5" x14ac:dyDescent="0.25">
      <c r="E52" t="s">
        <v>69</v>
      </c>
    </row>
    <row r="54" spans="5:5" x14ac:dyDescent="0.25">
      <c r="E54" s="2" t="s">
        <v>70</v>
      </c>
    </row>
    <row r="55" spans="5:5" x14ac:dyDescent="0.25">
      <c r="E55" t="s">
        <v>71</v>
      </c>
    </row>
    <row r="56" spans="5:5" x14ac:dyDescent="0.25">
      <c r="E56" t="s">
        <v>72</v>
      </c>
    </row>
    <row r="57" spans="5:5" x14ac:dyDescent="0.25">
      <c r="E57" t="s">
        <v>73</v>
      </c>
    </row>
    <row r="58" spans="5:5" x14ac:dyDescent="0.25">
      <c r="E58" t="s">
        <v>74</v>
      </c>
    </row>
    <row r="59" spans="5:5" x14ac:dyDescent="0.25">
      <c r="E59" t="s">
        <v>75</v>
      </c>
    </row>
    <row r="61" spans="5:5" x14ac:dyDescent="0.25">
      <c r="E61" s="2" t="s">
        <v>76</v>
      </c>
    </row>
    <row r="62" spans="5:5" x14ac:dyDescent="0.25">
      <c r="E62" t="s">
        <v>77</v>
      </c>
    </row>
    <row r="63" spans="5:5" x14ac:dyDescent="0.25">
      <c r="E63" t="s">
        <v>78</v>
      </c>
    </row>
    <row r="64" spans="5:5" x14ac:dyDescent="0.25">
      <c r="E64" t="s">
        <v>79</v>
      </c>
    </row>
    <row r="65" spans="5:5" x14ac:dyDescent="0.25">
      <c r="E65" t="s">
        <v>80</v>
      </c>
    </row>
    <row r="67" spans="5:5" x14ac:dyDescent="0.25">
      <c r="E67" s="2" t="s">
        <v>81</v>
      </c>
    </row>
    <row r="68" spans="5:5" x14ac:dyDescent="0.25">
      <c r="E68" t="s">
        <v>82</v>
      </c>
    </row>
    <row r="69" spans="5:5" x14ac:dyDescent="0.25">
      <c r="E69" t="s">
        <v>83</v>
      </c>
    </row>
    <row r="70" spans="5:5" x14ac:dyDescent="0.25">
      <c r="E70" t="s">
        <v>84</v>
      </c>
    </row>
    <row r="71" spans="5:5" x14ac:dyDescent="0.25">
      <c r="E71" t="s">
        <v>85</v>
      </c>
    </row>
    <row r="72" spans="5:5" x14ac:dyDescent="0.25">
      <c r="E72" t="s">
        <v>86</v>
      </c>
    </row>
    <row r="74" spans="5:5" x14ac:dyDescent="0.25">
      <c r="E74" s="2" t="s">
        <v>87</v>
      </c>
    </row>
    <row r="75" spans="5:5" x14ac:dyDescent="0.25">
      <c r="E75" t="s">
        <v>88</v>
      </c>
    </row>
    <row r="76" spans="5:5" x14ac:dyDescent="0.25">
      <c r="E76" t="s">
        <v>89</v>
      </c>
    </row>
    <row r="77" spans="5:5" x14ac:dyDescent="0.25">
      <c r="E77" t="s">
        <v>90</v>
      </c>
    </row>
    <row r="78" spans="5:5" x14ac:dyDescent="0.25">
      <c r="E78" t="s">
        <v>91</v>
      </c>
    </row>
    <row r="79" spans="5:5" x14ac:dyDescent="0.25">
      <c r="E79" t="s">
        <v>92</v>
      </c>
    </row>
    <row r="80" spans="5:5" x14ac:dyDescent="0.25">
      <c r="E80" t="s">
        <v>93</v>
      </c>
    </row>
    <row r="81" spans="5:5" x14ac:dyDescent="0.25">
      <c r="E81" t="s">
        <v>94</v>
      </c>
    </row>
    <row r="83" spans="5:5" x14ac:dyDescent="0.25">
      <c r="E83" s="2" t="s">
        <v>95</v>
      </c>
    </row>
    <row r="84" spans="5:5" x14ac:dyDescent="0.25">
      <c r="E84" t="s">
        <v>96</v>
      </c>
    </row>
    <row r="85" spans="5:5" x14ac:dyDescent="0.25">
      <c r="E85" t="s">
        <v>97</v>
      </c>
    </row>
    <row r="86" spans="5:5" x14ac:dyDescent="0.25">
      <c r="E86" t="s">
        <v>98</v>
      </c>
    </row>
    <row r="87" spans="5:5" x14ac:dyDescent="0.25">
      <c r="E87" t="s">
        <v>99</v>
      </c>
    </row>
    <row r="88" spans="5:5" x14ac:dyDescent="0.25">
      <c r="E88" t="s">
        <v>100</v>
      </c>
    </row>
    <row r="90" spans="5:5" x14ac:dyDescent="0.25">
      <c r="E90" s="2" t="s">
        <v>101</v>
      </c>
    </row>
    <row r="91" spans="5:5" x14ac:dyDescent="0.25">
      <c r="E91" t="s">
        <v>102</v>
      </c>
    </row>
    <row r="92" spans="5:5" x14ac:dyDescent="0.25">
      <c r="E92" t="s">
        <v>103</v>
      </c>
    </row>
    <row r="93" spans="5:5" x14ac:dyDescent="0.25">
      <c r="E93" t="s">
        <v>104</v>
      </c>
    </row>
    <row r="94" spans="5:5" x14ac:dyDescent="0.25">
      <c r="E94" t="s">
        <v>105</v>
      </c>
    </row>
    <row r="96" spans="5:5" x14ac:dyDescent="0.25">
      <c r="E96" s="2" t="s">
        <v>106</v>
      </c>
    </row>
    <row r="97" spans="5:5" x14ac:dyDescent="0.25">
      <c r="E97" t="s">
        <v>107</v>
      </c>
    </row>
    <row r="98" spans="5:5" x14ac:dyDescent="0.25">
      <c r="E98" t="s">
        <v>108</v>
      </c>
    </row>
    <row r="99" spans="5:5" x14ac:dyDescent="0.25">
      <c r="E99" t="s">
        <v>109</v>
      </c>
    </row>
    <row r="100" spans="5:5" x14ac:dyDescent="0.25">
      <c r="E100" t="s">
        <v>110</v>
      </c>
    </row>
    <row r="101" spans="5:5" x14ac:dyDescent="0.25">
      <c r="E101" t="s">
        <v>111</v>
      </c>
    </row>
    <row r="102" spans="5:5" x14ac:dyDescent="0.25">
      <c r="E102" t="s">
        <v>112</v>
      </c>
    </row>
  </sheetData>
  <sortState ref="E1:F15">
    <sortCondition ref="F1"/>
  </sortState>
  <dataValidations count="1">
    <dataValidation type="list" allowBlank="1" showInputMessage="1" showErrorMessage="1" sqref="B2:B3 B5 H2:H3 H5">
      <formula1>"Ziskovky"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opLeftCell="A18" workbookViewId="0">
      <selection activeCell="F45" sqref="F45"/>
    </sheetView>
  </sheetViews>
  <sheetFormatPr defaultRowHeight="12.75" x14ac:dyDescent="0.2"/>
  <cols>
    <col min="1" max="1" width="2.28515625" style="6" customWidth="1"/>
    <col min="2" max="2" width="10.7109375" style="6" customWidth="1"/>
    <col min="3" max="3" width="15.140625" style="6" customWidth="1"/>
    <col min="4" max="4" width="14.5703125" style="6" customWidth="1"/>
    <col min="5" max="5" width="37.42578125" style="6" customWidth="1"/>
    <col min="6" max="6" width="21.42578125" style="6" customWidth="1"/>
    <col min="7" max="7" width="11.140625" style="6" customWidth="1"/>
    <col min="8" max="8" width="11.85546875" style="6" customWidth="1"/>
    <col min="9" max="9" width="1.85546875" style="6" customWidth="1"/>
    <col min="10" max="257" width="9.140625" style="6"/>
    <col min="258" max="258" width="10.42578125" style="6" customWidth="1"/>
    <col min="259" max="259" width="12.85546875" style="6" customWidth="1"/>
    <col min="260" max="260" width="12.28515625" style="6" customWidth="1"/>
    <col min="261" max="261" width="38.5703125" style="6" customWidth="1"/>
    <col min="262" max="262" width="33.42578125" style="6" customWidth="1"/>
    <col min="263" max="263" width="11.7109375" style="6" customWidth="1"/>
    <col min="264" max="264" width="11" style="6" customWidth="1"/>
    <col min="265" max="513" width="9.140625" style="6"/>
    <col min="514" max="514" width="10.42578125" style="6" customWidth="1"/>
    <col min="515" max="515" width="12.85546875" style="6" customWidth="1"/>
    <col min="516" max="516" width="12.28515625" style="6" customWidth="1"/>
    <col min="517" max="517" width="38.5703125" style="6" customWidth="1"/>
    <col min="518" max="518" width="33.42578125" style="6" customWidth="1"/>
    <col min="519" max="519" width="11.7109375" style="6" customWidth="1"/>
    <col min="520" max="520" width="11" style="6" customWidth="1"/>
    <col min="521" max="769" width="9.140625" style="6"/>
    <col min="770" max="770" width="10.42578125" style="6" customWidth="1"/>
    <col min="771" max="771" width="12.85546875" style="6" customWidth="1"/>
    <col min="772" max="772" width="12.28515625" style="6" customWidth="1"/>
    <col min="773" max="773" width="38.5703125" style="6" customWidth="1"/>
    <col min="774" max="774" width="33.42578125" style="6" customWidth="1"/>
    <col min="775" max="775" width="11.7109375" style="6" customWidth="1"/>
    <col min="776" max="776" width="11" style="6" customWidth="1"/>
    <col min="777" max="1025" width="9.140625" style="6"/>
    <col min="1026" max="1026" width="10.42578125" style="6" customWidth="1"/>
    <col min="1027" max="1027" width="12.85546875" style="6" customWidth="1"/>
    <col min="1028" max="1028" width="12.28515625" style="6" customWidth="1"/>
    <col min="1029" max="1029" width="38.5703125" style="6" customWidth="1"/>
    <col min="1030" max="1030" width="33.42578125" style="6" customWidth="1"/>
    <col min="1031" max="1031" width="11.7109375" style="6" customWidth="1"/>
    <col min="1032" max="1032" width="11" style="6" customWidth="1"/>
    <col min="1033" max="1281" width="9.140625" style="6"/>
    <col min="1282" max="1282" width="10.42578125" style="6" customWidth="1"/>
    <col min="1283" max="1283" width="12.85546875" style="6" customWidth="1"/>
    <col min="1284" max="1284" width="12.28515625" style="6" customWidth="1"/>
    <col min="1285" max="1285" width="38.5703125" style="6" customWidth="1"/>
    <col min="1286" max="1286" width="33.42578125" style="6" customWidth="1"/>
    <col min="1287" max="1287" width="11.7109375" style="6" customWidth="1"/>
    <col min="1288" max="1288" width="11" style="6" customWidth="1"/>
    <col min="1289" max="1537" width="9.140625" style="6"/>
    <col min="1538" max="1538" width="10.42578125" style="6" customWidth="1"/>
    <col min="1539" max="1539" width="12.85546875" style="6" customWidth="1"/>
    <col min="1540" max="1540" width="12.28515625" style="6" customWidth="1"/>
    <col min="1541" max="1541" width="38.5703125" style="6" customWidth="1"/>
    <col min="1542" max="1542" width="33.42578125" style="6" customWidth="1"/>
    <col min="1543" max="1543" width="11.7109375" style="6" customWidth="1"/>
    <col min="1544" max="1544" width="11" style="6" customWidth="1"/>
    <col min="1545" max="1793" width="9.140625" style="6"/>
    <col min="1794" max="1794" width="10.42578125" style="6" customWidth="1"/>
    <col min="1795" max="1795" width="12.85546875" style="6" customWidth="1"/>
    <col min="1796" max="1796" width="12.28515625" style="6" customWidth="1"/>
    <col min="1797" max="1797" width="38.5703125" style="6" customWidth="1"/>
    <col min="1798" max="1798" width="33.42578125" style="6" customWidth="1"/>
    <col min="1799" max="1799" width="11.7109375" style="6" customWidth="1"/>
    <col min="1800" max="1800" width="11" style="6" customWidth="1"/>
    <col min="1801" max="2049" width="9.140625" style="6"/>
    <col min="2050" max="2050" width="10.42578125" style="6" customWidth="1"/>
    <col min="2051" max="2051" width="12.85546875" style="6" customWidth="1"/>
    <col min="2052" max="2052" width="12.28515625" style="6" customWidth="1"/>
    <col min="2053" max="2053" width="38.5703125" style="6" customWidth="1"/>
    <col min="2054" max="2054" width="33.42578125" style="6" customWidth="1"/>
    <col min="2055" max="2055" width="11.7109375" style="6" customWidth="1"/>
    <col min="2056" max="2056" width="11" style="6" customWidth="1"/>
    <col min="2057" max="2305" width="9.140625" style="6"/>
    <col min="2306" max="2306" width="10.42578125" style="6" customWidth="1"/>
    <col min="2307" max="2307" width="12.85546875" style="6" customWidth="1"/>
    <col min="2308" max="2308" width="12.28515625" style="6" customWidth="1"/>
    <col min="2309" max="2309" width="38.5703125" style="6" customWidth="1"/>
    <col min="2310" max="2310" width="33.42578125" style="6" customWidth="1"/>
    <col min="2311" max="2311" width="11.7109375" style="6" customWidth="1"/>
    <col min="2312" max="2312" width="11" style="6" customWidth="1"/>
    <col min="2313" max="2561" width="9.140625" style="6"/>
    <col min="2562" max="2562" width="10.42578125" style="6" customWidth="1"/>
    <col min="2563" max="2563" width="12.85546875" style="6" customWidth="1"/>
    <col min="2564" max="2564" width="12.28515625" style="6" customWidth="1"/>
    <col min="2565" max="2565" width="38.5703125" style="6" customWidth="1"/>
    <col min="2566" max="2566" width="33.42578125" style="6" customWidth="1"/>
    <col min="2567" max="2567" width="11.7109375" style="6" customWidth="1"/>
    <col min="2568" max="2568" width="11" style="6" customWidth="1"/>
    <col min="2569" max="2817" width="9.140625" style="6"/>
    <col min="2818" max="2818" width="10.42578125" style="6" customWidth="1"/>
    <col min="2819" max="2819" width="12.85546875" style="6" customWidth="1"/>
    <col min="2820" max="2820" width="12.28515625" style="6" customWidth="1"/>
    <col min="2821" max="2821" width="38.5703125" style="6" customWidth="1"/>
    <col min="2822" max="2822" width="33.42578125" style="6" customWidth="1"/>
    <col min="2823" max="2823" width="11.7109375" style="6" customWidth="1"/>
    <col min="2824" max="2824" width="11" style="6" customWidth="1"/>
    <col min="2825" max="3073" width="9.140625" style="6"/>
    <col min="3074" max="3074" width="10.42578125" style="6" customWidth="1"/>
    <col min="3075" max="3075" width="12.85546875" style="6" customWidth="1"/>
    <col min="3076" max="3076" width="12.28515625" style="6" customWidth="1"/>
    <col min="3077" max="3077" width="38.5703125" style="6" customWidth="1"/>
    <col min="3078" max="3078" width="33.42578125" style="6" customWidth="1"/>
    <col min="3079" max="3079" width="11.7109375" style="6" customWidth="1"/>
    <col min="3080" max="3080" width="11" style="6" customWidth="1"/>
    <col min="3081" max="3329" width="9.140625" style="6"/>
    <col min="3330" max="3330" width="10.42578125" style="6" customWidth="1"/>
    <col min="3331" max="3331" width="12.85546875" style="6" customWidth="1"/>
    <col min="3332" max="3332" width="12.28515625" style="6" customWidth="1"/>
    <col min="3333" max="3333" width="38.5703125" style="6" customWidth="1"/>
    <col min="3334" max="3334" width="33.42578125" style="6" customWidth="1"/>
    <col min="3335" max="3335" width="11.7109375" style="6" customWidth="1"/>
    <col min="3336" max="3336" width="11" style="6" customWidth="1"/>
    <col min="3337" max="3585" width="9.140625" style="6"/>
    <col min="3586" max="3586" width="10.42578125" style="6" customWidth="1"/>
    <col min="3587" max="3587" width="12.85546875" style="6" customWidth="1"/>
    <col min="3588" max="3588" width="12.28515625" style="6" customWidth="1"/>
    <col min="3589" max="3589" width="38.5703125" style="6" customWidth="1"/>
    <col min="3590" max="3590" width="33.42578125" style="6" customWidth="1"/>
    <col min="3591" max="3591" width="11.7109375" style="6" customWidth="1"/>
    <col min="3592" max="3592" width="11" style="6" customWidth="1"/>
    <col min="3593" max="3841" width="9.140625" style="6"/>
    <col min="3842" max="3842" width="10.42578125" style="6" customWidth="1"/>
    <col min="3843" max="3843" width="12.85546875" style="6" customWidth="1"/>
    <col min="3844" max="3844" width="12.28515625" style="6" customWidth="1"/>
    <col min="3845" max="3845" width="38.5703125" style="6" customWidth="1"/>
    <col min="3846" max="3846" width="33.42578125" style="6" customWidth="1"/>
    <col min="3847" max="3847" width="11.7109375" style="6" customWidth="1"/>
    <col min="3848" max="3848" width="11" style="6" customWidth="1"/>
    <col min="3849" max="4097" width="9.140625" style="6"/>
    <col min="4098" max="4098" width="10.42578125" style="6" customWidth="1"/>
    <col min="4099" max="4099" width="12.85546875" style="6" customWidth="1"/>
    <col min="4100" max="4100" width="12.28515625" style="6" customWidth="1"/>
    <col min="4101" max="4101" width="38.5703125" style="6" customWidth="1"/>
    <col min="4102" max="4102" width="33.42578125" style="6" customWidth="1"/>
    <col min="4103" max="4103" width="11.7109375" style="6" customWidth="1"/>
    <col min="4104" max="4104" width="11" style="6" customWidth="1"/>
    <col min="4105" max="4353" width="9.140625" style="6"/>
    <col min="4354" max="4354" width="10.42578125" style="6" customWidth="1"/>
    <col min="4355" max="4355" width="12.85546875" style="6" customWidth="1"/>
    <col min="4356" max="4356" width="12.28515625" style="6" customWidth="1"/>
    <col min="4357" max="4357" width="38.5703125" style="6" customWidth="1"/>
    <col min="4358" max="4358" width="33.42578125" style="6" customWidth="1"/>
    <col min="4359" max="4359" width="11.7109375" style="6" customWidth="1"/>
    <col min="4360" max="4360" width="11" style="6" customWidth="1"/>
    <col min="4361" max="4609" width="9.140625" style="6"/>
    <col min="4610" max="4610" width="10.42578125" style="6" customWidth="1"/>
    <col min="4611" max="4611" width="12.85546875" style="6" customWidth="1"/>
    <col min="4612" max="4612" width="12.28515625" style="6" customWidth="1"/>
    <col min="4613" max="4613" width="38.5703125" style="6" customWidth="1"/>
    <col min="4614" max="4614" width="33.42578125" style="6" customWidth="1"/>
    <col min="4615" max="4615" width="11.7109375" style="6" customWidth="1"/>
    <col min="4616" max="4616" width="11" style="6" customWidth="1"/>
    <col min="4617" max="4865" width="9.140625" style="6"/>
    <col min="4866" max="4866" width="10.42578125" style="6" customWidth="1"/>
    <col min="4867" max="4867" width="12.85546875" style="6" customWidth="1"/>
    <col min="4868" max="4868" width="12.28515625" style="6" customWidth="1"/>
    <col min="4869" max="4869" width="38.5703125" style="6" customWidth="1"/>
    <col min="4870" max="4870" width="33.42578125" style="6" customWidth="1"/>
    <col min="4871" max="4871" width="11.7109375" style="6" customWidth="1"/>
    <col min="4872" max="4872" width="11" style="6" customWidth="1"/>
    <col min="4873" max="5121" width="9.140625" style="6"/>
    <col min="5122" max="5122" width="10.42578125" style="6" customWidth="1"/>
    <col min="5123" max="5123" width="12.85546875" style="6" customWidth="1"/>
    <col min="5124" max="5124" width="12.28515625" style="6" customWidth="1"/>
    <col min="5125" max="5125" width="38.5703125" style="6" customWidth="1"/>
    <col min="5126" max="5126" width="33.42578125" style="6" customWidth="1"/>
    <col min="5127" max="5127" width="11.7109375" style="6" customWidth="1"/>
    <col min="5128" max="5128" width="11" style="6" customWidth="1"/>
    <col min="5129" max="5377" width="9.140625" style="6"/>
    <col min="5378" max="5378" width="10.42578125" style="6" customWidth="1"/>
    <col min="5379" max="5379" width="12.85546875" style="6" customWidth="1"/>
    <col min="5380" max="5380" width="12.28515625" style="6" customWidth="1"/>
    <col min="5381" max="5381" width="38.5703125" style="6" customWidth="1"/>
    <col min="5382" max="5382" width="33.42578125" style="6" customWidth="1"/>
    <col min="5383" max="5383" width="11.7109375" style="6" customWidth="1"/>
    <col min="5384" max="5384" width="11" style="6" customWidth="1"/>
    <col min="5385" max="5633" width="9.140625" style="6"/>
    <col min="5634" max="5634" width="10.42578125" style="6" customWidth="1"/>
    <col min="5635" max="5635" width="12.85546875" style="6" customWidth="1"/>
    <col min="5636" max="5636" width="12.28515625" style="6" customWidth="1"/>
    <col min="5637" max="5637" width="38.5703125" style="6" customWidth="1"/>
    <col min="5638" max="5638" width="33.42578125" style="6" customWidth="1"/>
    <col min="5639" max="5639" width="11.7109375" style="6" customWidth="1"/>
    <col min="5640" max="5640" width="11" style="6" customWidth="1"/>
    <col min="5641" max="5889" width="9.140625" style="6"/>
    <col min="5890" max="5890" width="10.42578125" style="6" customWidth="1"/>
    <col min="5891" max="5891" width="12.85546875" style="6" customWidth="1"/>
    <col min="5892" max="5892" width="12.28515625" style="6" customWidth="1"/>
    <col min="5893" max="5893" width="38.5703125" style="6" customWidth="1"/>
    <col min="5894" max="5894" width="33.42578125" style="6" customWidth="1"/>
    <col min="5895" max="5895" width="11.7109375" style="6" customWidth="1"/>
    <col min="5896" max="5896" width="11" style="6" customWidth="1"/>
    <col min="5897" max="6145" width="9.140625" style="6"/>
    <col min="6146" max="6146" width="10.42578125" style="6" customWidth="1"/>
    <col min="6147" max="6147" width="12.85546875" style="6" customWidth="1"/>
    <col min="6148" max="6148" width="12.28515625" style="6" customWidth="1"/>
    <col min="6149" max="6149" width="38.5703125" style="6" customWidth="1"/>
    <col min="6150" max="6150" width="33.42578125" style="6" customWidth="1"/>
    <col min="6151" max="6151" width="11.7109375" style="6" customWidth="1"/>
    <col min="6152" max="6152" width="11" style="6" customWidth="1"/>
    <col min="6153" max="6401" width="9.140625" style="6"/>
    <col min="6402" max="6402" width="10.42578125" style="6" customWidth="1"/>
    <col min="6403" max="6403" width="12.85546875" style="6" customWidth="1"/>
    <col min="6404" max="6404" width="12.28515625" style="6" customWidth="1"/>
    <col min="6405" max="6405" width="38.5703125" style="6" customWidth="1"/>
    <col min="6406" max="6406" width="33.42578125" style="6" customWidth="1"/>
    <col min="6407" max="6407" width="11.7109375" style="6" customWidth="1"/>
    <col min="6408" max="6408" width="11" style="6" customWidth="1"/>
    <col min="6409" max="6657" width="9.140625" style="6"/>
    <col min="6658" max="6658" width="10.42578125" style="6" customWidth="1"/>
    <col min="6659" max="6659" width="12.85546875" style="6" customWidth="1"/>
    <col min="6660" max="6660" width="12.28515625" style="6" customWidth="1"/>
    <col min="6661" max="6661" width="38.5703125" style="6" customWidth="1"/>
    <col min="6662" max="6662" width="33.42578125" style="6" customWidth="1"/>
    <col min="6663" max="6663" width="11.7109375" style="6" customWidth="1"/>
    <col min="6664" max="6664" width="11" style="6" customWidth="1"/>
    <col min="6665" max="6913" width="9.140625" style="6"/>
    <col min="6914" max="6914" width="10.42578125" style="6" customWidth="1"/>
    <col min="6915" max="6915" width="12.85546875" style="6" customWidth="1"/>
    <col min="6916" max="6916" width="12.28515625" style="6" customWidth="1"/>
    <col min="6917" max="6917" width="38.5703125" style="6" customWidth="1"/>
    <col min="6918" max="6918" width="33.42578125" style="6" customWidth="1"/>
    <col min="6919" max="6919" width="11.7109375" style="6" customWidth="1"/>
    <col min="6920" max="6920" width="11" style="6" customWidth="1"/>
    <col min="6921" max="7169" width="9.140625" style="6"/>
    <col min="7170" max="7170" width="10.42578125" style="6" customWidth="1"/>
    <col min="7171" max="7171" width="12.85546875" style="6" customWidth="1"/>
    <col min="7172" max="7172" width="12.28515625" style="6" customWidth="1"/>
    <col min="7173" max="7173" width="38.5703125" style="6" customWidth="1"/>
    <col min="7174" max="7174" width="33.42578125" style="6" customWidth="1"/>
    <col min="7175" max="7175" width="11.7109375" style="6" customWidth="1"/>
    <col min="7176" max="7176" width="11" style="6" customWidth="1"/>
    <col min="7177" max="7425" width="9.140625" style="6"/>
    <col min="7426" max="7426" width="10.42578125" style="6" customWidth="1"/>
    <col min="7427" max="7427" width="12.85546875" style="6" customWidth="1"/>
    <col min="7428" max="7428" width="12.28515625" style="6" customWidth="1"/>
    <col min="7429" max="7429" width="38.5703125" style="6" customWidth="1"/>
    <col min="7430" max="7430" width="33.42578125" style="6" customWidth="1"/>
    <col min="7431" max="7431" width="11.7109375" style="6" customWidth="1"/>
    <col min="7432" max="7432" width="11" style="6" customWidth="1"/>
    <col min="7433" max="7681" width="9.140625" style="6"/>
    <col min="7682" max="7682" width="10.42578125" style="6" customWidth="1"/>
    <col min="7683" max="7683" width="12.85546875" style="6" customWidth="1"/>
    <col min="7684" max="7684" width="12.28515625" style="6" customWidth="1"/>
    <col min="7685" max="7685" width="38.5703125" style="6" customWidth="1"/>
    <col min="7686" max="7686" width="33.42578125" style="6" customWidth="1"/>
    <col min="7687" max="7687" width="11.7109375" style="6" customWidth="1"/>
    <col min="7688" max="7688" width="11" style="6" customWidth="1"/>
    <col min="7689" max="7937" width="9.140625" style="6"/>
    <col min="7938" max="7938" width="10.42578125" style="6" customWidth="1"/>
    <col min="7939" max="7939" width="12.85546875" style="6" customWidth="1"/>
    <col min="7940" max="7940" width="12.28515625" style="6" customWidth="1"/>
    <col min="7941" max="7941" width="38.5703125" style="6" customWidth="1"/>
    <col min="7942" max="7942" width="33.42578125" style="6" customWidth="1"/>
    <col min="7943" max="7943" width="11.7109375" style="6" customWidth="1"/>
    <col min="7944" max="7944" width="11" style="6" customWidth="1"/>
    <col min="7945" max="8193" width="9.140625" style="6"/>
    <col min="8194" max="8194" width="10.42578125" style="6" customWidth="1"/>
    <col min="8195" max="8195" width="12.85546875" style="6" customWidth="1"/>
    <col min="8196" max="8196" width="12.28515625" style="6" customWidth="1"/>
    <col min="8197" max="8197" width="38.5703125" style="6" customWidth="1"/>
    <col min="8198" max="8198" width="33.42578125" style="6" customWidth="1"/>
    <col min="8199" max="8199" width="11.7109375" style="6" customWidth="1"/>
    <col min="8200" max="8200" width="11" style="6" customWidth="1"/>
    <col min="8201" max="8449" width="9.140625" style="6"/>
    <col min="8450" max="8450" width="10.42578125" style="6" customWidth="1"/>
    <col min="8451" max="8451" width="12.85546875" style="6" customWidth="1"/>
    <col min="8452" max="8452" width="12.28515625" style="6" customWidth="1"/>
    <col min="8453" max="8453" width="38.5703125" style="6" customWidth="1"/>
    <col min="8454" max="8454" width="33.42578125" style="6" customWidth="1"/>
    <col min="8455" max="8455" width="11.7109375" style="6" customWidth="1"/>
    <col min="8456" max="8456" width="11" style="6" customWidth="1"/>
    <col min="8457" max="8705" width="9.140625" style="6"/>
    <col min="8706" max="8706" width="10.42578125" style="6" customWidth="1"/>
    <col min="8707" max="8707" width="12.85546875" style="6" customWidth="1"/>
    <col min="8708" max="8708" width="12.28515625" style="6" customWidth="1"/>
    <col min="8709" max="8709" width="38.5703125" style="6" customWidth="1"/>
    <col min="8710" max="8710" width="33.42578125" style="6" customWidth="1"/>
    <col min="8711" max="8711" width="11.7109375" style="6" customWidth="1"/>
    <col min="8712" max="8712" width="11" style="6" customWidth="1"/>
    <col min="8713" max="8961" width="9.140625" style="6"/>
    <col min="8962" max="8962" width="10.42578125" style="6" customWidth="1"/>
    <col min="8963" max="8963" width="12.85546875" style="6" customWidth="1"/>
    <col min="8964" max="8964" width="12.28515625" style="6" customWidth="1"/>
    <col min="8965" max="8965" width="38.5703125" style="6" customWidth="1"/>
    <col min="8966" max="8966" width="33.42578125" style="6" customWidth="1"/>
    <col min="8967" max="8967" width="11.7109375" style="6" customWidth="1"/>
    <col min="8968" max="8968" width="11" style="6" customWidth="1"/>
    <col min="8969" max="9217" width="9.140625" style="6"/>
    <col min="9218" max="9218" width="10.42578125" style="6" customWidth="1"/>
    <col min="9219" max="9219" width="12.85546875" style="6" customWidth="1"/>
    <col min="9220" max="9220" width="12.28515625" style="6" customWidth="1"/>
    <col min="9221" max="9221" width="38.5703125" style="6" customWidth="1"/>
    <col min="9222" max="9222" width="33.42578125" style="6" customWidth="1"/>
    <col min="9223" max="9223" width="11.7109375" style="6" customWidth="1"/>
    <col min="9224" max="9224" width="11" style="6" customWidth="1"/>
    <col min="9225" max="9473" width="9.140625" style="6"/>
    <col min="9474" max="9474" width="10.42578125" style="6" customWidth="1"/>
    <col min="9475" max="9475" width="12.85546875" style="6" customWidth="1"/>
    <col min="9476" max="9476" width="12.28515625" style="6" customWidth="1"/>
    <col min="9477" max="9477" width="38.5703125" style="6" customWidth="1"/>
    <col min="9478" max="9478" width="33.42578125" style="6" customWidth="1"/>
    <col min="9479" max="9479" width="11.7109375" style="6" customWidth="1"/>
    <col min="9480" max="9480" width="11" style="6" customWidth="1"/>
    <col min="9481" max="9729" width="9.140625" style="6"/>
    <col min="9730" max="9730" width="10.42578125" style="6" customWidth="1"/>
    <col min="9731" max="9731" width="12.85546875" style="6" customWidth="1"/>
    <col min="9732" max="9732" width="12.28515625" style="6" customWidth="1"/>
    <col min="9733" max="9733" width="38.5703125" style="6" customWidth="1"/>
    <col min="9734" max="9734" width="33.42578125" style="6" customWidth="1"/>
    <col min="9735" max="9735" width="11.7109375" style="6" customWidth="1"/>
    <col min="9736" max="9736" width="11" style="6" customWidth="1"/>
    <col min="9737" max="9985" width="9.140625" style="6"/>
    <col min="9986" max="9986" width="10.42578125" style="6" customWidth="1"/>
    <col min="9987" max="9987" width="12.85546875" style="6" customWidth="1"/>
    <col min="9988" max="9988" width="12.28515625" style="6" customWidth="1"/>
    <col min="9989" max="9989" width="38.5703125" style="6" customWidth="1"/>
    <col min="9990" max="9990" width="33.42578125" style="6" customWidth="1"/>
    <col min="9991" max="9991" width="11.7109375" style="6" customWidth="1"/>
    <col min="9992" max="9992" width="11" style="6" customWidth="1"/>
    <col min="9993" max="10241" width="9.140625" style="6"/>
    <col min="10242" max="10242" width="10.42578125" style="6" customWidth="1"/>
    <col min="10243" max="10243" width="12.85546875" style="6" customWidth="1"/>
    <col min="10244" max="10244" width="12.28515625" style="6" customWidth="1"/>
    <col min="10245" max="10245" width="38.5703125" style="6" customWidth="1"/>
    <col min="10246" max="10246" width="33.42578125" style="6" customWidth="1"/>
    <col min="10247" max="10247" width="11.7109375" style="6" customWidth="1"/>
    <col min="10248" max="10248" width="11" style="6" customWidth="1"/>
    <col min="10249" max="10497" width="9.140625" style="6"/>
    <col min="10498" max="10498" width="10.42578125" style="6" customWidth="1"/>
    <col min="10499" max="10499" width="12.85546875" style="6" customWidth="1"/>
    <col min="10500" max="10500" width="12.28515625" style="6" customWidth="1"/>
    <col min="10501" max="10501" width="38.5703125" style="6" customWidth="1"/>
    <col min="10502" max="10502" width="33.42578125" style="6" customWidth="1"/>
    <col min="10503" max="10503" width="11.7109375" style="6" customWidth="1"/>
    <col min="10504" max="10504" width="11" style="6" customWidth="1"/>
    <col min="10505" max="10753" width="9.140625" style="6"/>
    <col min="10754" max="10754" width="10.42578125" style="6" customWidth="1"/>
    <col min="10755" max="10755" width="12.85546875" style="6" customWidth="1"/>
    <col min="10756" max="10756" width="12.28515625" style="6" customWidth="1"/>
    <col min="10757" max="10757" width="38.5703125" style="6" customWidth="1"/>
    <col min="10758" max="10758" width="33.42578125" style="6" customWidth="1"/>
    <col min="10759" max="10759" width="11.7109375" style="6" customWidth="1"/>
    <col min="10760" max="10760" width="11" style="6" customWidth="1"/>
    <col min="10761" max="11009" width="9.140625" style="6"/>
    <col min="11010" max="11010" width="10.42578125" style="6" customWidth="1"/>
    <col min="11011" max="11011" width="12.85546875" style="6" customWidth="1"/>
    <col min="11012" max="11012" width="12.28515625" style="6" customWidth="1"/>
    <col min="11013" max="11013" width="38.5703125" style="6" customWidth="1"/>
    <col min="11014" max="11014" width="33.42578125" style="6" customWidth="1"/>
    <col min="11015" max="11015" width="11.7109375" style="6" customWidth="1"/>
    <col min="11016" max="11016" width="11" style="6" customWidth="1"/>
    <col min="11017" max="11265" width="9.140625" style="6"/>
    <col min="11266" max="11266" width="10.42578125" style="6" customWidth="1"/>
    <col min="11267" max="11267" width="12.85546875" style="6" customWidth="1"/>
    <col min="11268" max="11268" width="12.28515625" style="6" customWidth="1"/>
    <col min="11269" max="11269" width="38.5703125" style="6" customWidth="1"/>
    <col min="11270" max="11270" width="33.42578125" style="6" customWidth="1"/>
    <col min="11271" max="11271" width="11.7109375" style="6" customWidth="1"/>
    <col min="11272" max="11272" width="11" style="6" customWidth="1"/>
    <col min="11273" max="11521" width="9.140625" style="6"/>
    <col min="11522" max="11522" width="10.42578125" style="6" customWidth="1"/>
    <col min="11523" max="11523" width="12.85546875" style="6" customWidth="1"/>
    <col min="11524" max="11524" width="12.28515625" style="6" customWidth="1"/>
    <col min="11525" max="11525" width="38.5703125" style="6" customWidth="1"/>
    <col min="11526" max="11526" width="33.42578125" style="6" customWidth="1"/>
    <col min="11527" max="11527" width="11.7109375" style="6" customWidth="1"/>
    <col min="11528" max="11528" width="11" style="6" customWidth="1"/>
    <col min="11529" max="11777" width="9.140625" style="6"/>
    <col min="11778" max="11778" width="10.42578125" style="6" customWidth="1"/>
    <col min="11779" max="11779" width="12.85546875" style="6" customWidth="1"/>
    <col min="11780" max="11780" width="12.28515625" style="6" customWidth="1"/>
    <col min="11781" max="11781" width="38.5703125" style="6" customWidth="1"/>
    <col min="11782" max="11782" width="33.42578125" style="6" customWidth="1"/>
    <col min="11783" max="11783" width="11.7109375" style="6" customWidth="1"/>
    <col min="11784" max="11784" width="11" style="6" customWidth="1"/>
    <col min="11785" max="12033" width="9.140625" style="6"/>
    <col min="12034" max="12034" width="10.42578125" style="6" customWidth="1"/>
    <col min="12035" max="12035" width="12.85546875" style="6" customWidth="1"/>
    <col min="12036" max="12036" width="12.28515625" style="6" customWidth="1"/>
    <col min="12037" max="12037" width="38.5703125" style="6" customWidth="1"/>
    <col min="12038" max="12038" width="33.42578125" style="6" customWidth="1"/>
    <col min="12039" max="12039" width="11.7109375" style="6" customWidth="1"/>
    <col min="12040" max="12040" width="11" style="6" customWidth="1"/>
    <col min="12041" max="12289" width="9.140625" style="6"/>
    <col min="12290" max="12290" width="10.42578125" style="6" customWidth="1"/>
    <col min="12291" max="12291" width="12.85546875" style="6" customWidth="1"/>
    <col min="12292" max="12292" width="12.28515625" style="6" customWidth="1"/>
    <col min="12293" max="12293" width="38.5703125" style="6" customWidth="1"/>
    <col min="12294" max="12294" width="33.42578125" style="6" customWidth="1"/>
    <col min="12295" max="12295" width="11.7109375" style="6" customWidth="1"/>
    <col min="12296" max="12296" width="11" style="6" customWidth="1"/>
    <col min="12297" max="12545" width="9.140625" style="6"/>
    <col min="12546" max="12546" width="10.42578125" style="6" customWidth="1"/>
    <col min="12547" max="12547" width="12.85546875" style="6" customWidth="1"/>
    <col min="12548" max="12548" width="12.28515625" style="6" customWidth="1"/>
    <col min="12549" max="12549" width="38.5703125" style="6" customWidth="1"/>
    <col min="12550" max="12550" width="33.42578125" style="6" customWidth="1"/>
    <col min="12551" max="12551" width="11.7109375" style="6" customWidth="1"/>
    <col min="12552" max="12552" width="11" style="6" customWidth="1"/>
    <col min="12553" max="12801" width="9.140625" style="6"/>
    <col min="12802" max="12802" width="10.42578125" style="6" customWidth="1"/>
    <col min="12803" max="12803" width="12.85546875" style="6" customWidth="1"/>
    <col min="12804" max="12804" width="12.28515625" style="6" customWidth="1"/>
    <col min="12805" max="12805" width="38.5703125" style="6" customWidth="1"/>
    <col min="12806" max="12806" width="33.42578125" style="6" customWidth="1"/>
    <col min="12807" max="12807" width="11.7109375" style="6" customWidth="1"/>
    <col min="12808" max="12808" width="11" style="6" customWidth="1"/>
    <col min="12809" max="13057" width="9.140625" style="6"/>
    <col min="13058" max="13058" width="10.42578125" style="6" customWidth="1"/>
    <col min="13059" max="13059" width="12.85546875" style="6" customWidth="1"/>
    <col min="13060" max="13060" width="12.28515625" style="6" customWidth="1"/>
    <col min="13061" max="13061" width="38.5703125" style="6" customWidth="1"/>
    <col min="13062" max="13062" width="33.42578125" style="6" customWidth="1"/>
    <col min="13063" max="13063" width="11.7109375" style="6" customWidth="1"/>
    <col min="13064" max="13064" width="11" style="6" customWidth="1"/>
    <col min="13065" max="13313" width="9.140625" style="6"/>
    <col min="13314" max="13314" width="10.42578125" style="6" customWidth="1"/>
    <col min="13315" max="13315" width="12.85546875" style="6" customWidth="1"/>
    <col min="13316" max="13316" width="12.28515625" style="6" customWidth="1"/>
    <col min="13317" max="13317" width="38.5703125" style="6" customWidth="1"/>
    <col min="13318" max="13318" width="33.42578125" style="6" customWidth="1"/>
    <col min="13319" max="13319" width="11.7109375" style="6" customWidth="1"/>
    <col min="13320" max="13320" width="11" style="6" customWidth="1"/>
    <col min="13321" max="13569" width="9.140625" style="6"/>
    <col min="13570" max="13570" width="10.42578125" style="6" customWidth="1"/>
    <col min="13571" max="13571" width="12.85546875" style="6" customWidth="1"/>
    <col min="13572" max="13572" width="12.28515625" style="6" customWidth="1"/>
    <col min="13573" max="13573" width="38.5703125" style="6" customWidth="1"/>
    <col min="13574" max="13574" width="33.42578125" style="6" customWidth="1"/>
    <col min="13575" max="13575" width="11.7109375" style="6" customWidth="1"/>
    <col min="13576" max="13576" width="11" style="6" customWidth="1"/>
    <col min="13577" max="13825" width="9.140625" style="6"/>
    <col min="13826" max="13826" width="10.42578125" style="6" customWidth="1"/>
    <col min="13827" max="13827" width="12.85546875" style="6" customWidth="1"/>
    <col min="13828" max="13828" width="12.28515625" style="6" customWidth="1"/>
    <col min="13829" max="13829" width="38.5703125" style="6" customWidth="1"/>
    <col min="13830" max="13830" width="33.42578125" style="6" customWidth="1"/>
    <col min="13831" max="13831" width="11.7109375" style="6" customWidth="1"/>
    <col min="13832" max="13832" width="11" style="6" customWidth="1"/>
    <col min="13833" max="14081" width="9.140625" style="6"/>
    <col min="14082" max="14082" width="10.42578125" style="6" customWidth="1"/>
    <col min="14083" max="14083" width="12.85546875" style="6" customWidth="1"/>
    <col min="14084" max="14084" width="12.28515625" style="6" customWidth="1"/>
    <col min="14085" max="14085" width="38.5703125" style="6" customWidth="1"/>
    <col min="14086" max="14086" width="33.42578125" style="6" customWidth="1"/>
    <col min="14087" max="14087" width="11.7109375" style="6" customWidth="1"/>
    <col min="14088" max="14088" width="11" style="6" customWidth="1"/>
    <col min="14089" max="14337" width="9.140625" style="6"/>
    <col min="14338" max="14338" width="10.42578125" style="6" customWidth="1"/>
    <col min="14339" max="14339" width="12.85546875" style="6" customWidth="1"/>
    <col min="14340" max="14340" width="12.28515625" style="6" customWidth="1"/>
    <col min="14341" max="14341" width="38.5703125" style="6" customWidth="1"/>
    <col min="14342" max="14342" width="33.42578125" style="6" customWidth="1"/>
    <col min="14343" max="14343" width="11.7109375" style="6" customWidth="1"/>
    <col min="14344" max="14344" width="11" style="6" customWidth="1"/>
    <col min="14345" max="14593" width="9.140625" style="6"/>
    <col min="14594" max="14594" width="10.42578125" style="6" customWidth="1"/>
    <col min="14595" max="14595" width="12.85546875" style="6" customWidth="1"/>
    <col min="14596" max="14596" width="12.28515625" style="6" customWidth="1"/>
    <col min="14597" max="14597" width="38.5703125" style="6" customWidth="1"/>
    <col min="14598" max="14598" width="33.42578125" style="6" customWidth="1"/>
    <col min="14599" max="14599" width="11.7109375" style="6" customWidth="1"/>
    <col min="14600" max="14600" width="11" style="6" customWidth="1"/>
    <col min="14601" max="14849" width="9.140625" style="6"/>
    <col min="14850" max="14850" width="10.42578125" style="6" customWidth="1"/>
    <col min="14851" max="14851" width="12.85546875" style="6" customWidth="1"/>
    <col min="14852" max="14852" width="12.28515625" style="6" customWidth="1"/>
    <col min="14853" max="14853" width="38.5703125" style="6" customWidth="1"/>
    <col min="14854" max="14854" width="33.42578125" style="6" customWidth="1"/>
    <col min="14855" max="14855" width="11.7109375" style="6" customWidth="1"/>
    <col min="14856" max="14856" width="11" style="6" customWidth="1"/>
    <col min="14857" max="15105" width="9.140625" style="6"/>
    <col min="15106" max="15106" width="10.42578125" style="6" customWidth="1"/>
    <col min="15107" max="15107" width="12.85546875" style="6" customWidth="1"/>
    <col min="15108" max="15108" width="12.28515625" style="6" customWidth="1"/>
    <col min="15109" max="15109" width="38.5703125" style="6" customWidth="1"/>
    <col min="15110" max="15110" width="33.42578125" style="6" customWidth="1"/>
    <col min="15111" max="15111" width="11.7109375" style="6" customWidth="1"/>
    <col min="15112" max="15112" width="11" style="6" customWidth="1"/>
    <col min="15113" max="15361" width="9.140625" style="6"/>
    <col min="15362" max="15362" width="10.42578125" style="6" customWidth="1"/>
    <col min="15363" max="15363" width="12.85546875" style="6" customWidth="1"/>
    <col min="15364" max="15364" width="12.28515625" style="6" customWidth="1"/>
    <col min="15365" max="15365" width="38.5703125" style="6" customWidth="1"/>
    <col min="15366" max="15366" width="33.42578125" style="6" customWidth="1"/>
    <col min="15367" max="15367" width="11.7109375" style="6" customWidth="1"/>
    <col min="15368" max="15368" width="11" style="6" customWidth="1"/>
    <col min="15369" max="15617" width="9.140625" style="6"/>
    <col min="15618" max="15618" width="10.42578125" style="6" customWidth="1"/>
    <col min="15619" max="15619" width="12.85546875" style="6" customWidth="1"/>
    <col min="15620" max="15620" width="12.28515625" style="6" customWidth="1"/>
    <col min="15621" max="15621" width="38.5703125" style="6" customWidth="1"/>
    <col min="15622" max="15622" width="33.42578125" style="6" customWidth="1"/>
    <col min="15623" max="15623" width="11.7109375" style="6" customWidth="1"/>
    <col min="15624" max="15624" width="11" style="6" customWidth="1"/>
    <col min="15625" max="15873" width="9.140625" style="6"/>
    <col min="15874" max="15874" width="10.42578125" style="6" customWidth="1"/>
    <col min="15875" max="15875" width="12.85546875" style="6" customWidth="1"/>
    <col min="15876" max="15876" width="12.28515625" style="6" customWidth="1"/>
    <col min="15877" max="15877" width="38.5703125" style="6" customWidth="1"/>
    <col min="15878" max="15878" width="33.42578125" style="6" customWidth="1"/>
    <col min="15879" max="15879" width="11.7109375" style="6" customWidth="1"/>
    <col min="15880" max="15880" width="11" style="6" customWidth="1"/>
    <col min="15881" max="16129" width="9.140625" style="6"/>
    <col min="16130" max="16130" width="10.42578125" style="6" customWidth="1"/>
    <col min="16131" max="16131" width="12.85546875" style="6" customWidth="1"/>
    <col min="16132" max="16132" width="12.28515625" style="6" customWidth="1"/>
    <col min="16133" max="16133" width="38.5703125" style="6" customWidth="1"/>
    <col min="16134" max="16134" width="33.42578125" style="6" customWidth="1"/>
    <col min="16135" max="16135" width="11.7109375" style="6" customWidth="1"/>
    <col min="16136" max="16136" width="11" style="6" customWidth="1"/>
    <col min="16137" max="16384" width="9.140625" style="6"/>
  </cols>
  <sheetData>
    <row r="1" spans="1:9" ht="18.75" customHeight="1" x14ac:dyDescent="0.3">
      <c r="A1" s="96"/>
      <c r="B1" s="256" t="s">
        <v>316</v>
      </c>
      <c r="C1" s="257"/>
      <c r="D1" s="257"/>
      <c r="E1" s="257"/>
      <c r="F1" s="257"/>
      <c r="G1" s="257"/>
      <c r="H1" s="257"/>
      <c r="I1" s="96"/>
    </row>
    <row r="2" spans="1:9" ht="18.75" customHeight="1" x14ac:dyDescent="0.25">
      <c r="A2" s="96"/>
      <c r="B2" s="264" t="s">
        <v>295</v>
      </c>
      <c r="C2" s="265"/>
      <c r="D2" s="526"/>
      <c r="E2" s="527"/>
      <c r="F2" s="257"/>
      <c r="G2" s="257"/>
      <c r="H2" s="257"/>
      <c r="I2" s="96"/>
    </row>
    <row r="3" spans="1:9" ht="9.75" customHeight="1" x14ac:dyDescent="0.25">
      <c r="A3" s="96"/>
      <c r="B3" s="264"/>
      <c r="C3" s="265"/>
      <c r="D3" s="257"/>
      <c r="E3" s="257"/>
      <c r="F3" s="257"/>
      <c r="G3" s="257"/>
      <c r="H3" s="257"/>
      <c r="I3" s="96"/>
    </row>
    <row r="4" spans="1:9" ht="18.75" x14ac:dyDescent="0.3">
      <c r="A4" s="96"/>
      <c r="B4" s="546" t="s">
        <v>274</v>
      </c>
      <c r="C4" s="405"/>
      <c r="D4" s="528">
        <f>('Souhrnné vyúčtování_dotace'!D11)</f>
        <v>0</v>
      </c>
      <c r="E4" s="529"/>
      <c r="F4" s="529"/>
      <c r="G4" s="529"/>
      <c r="H4" s="530"/>
      <c r="I4" s="96"/>
    </row>
    <row r="5" spans="1:9" s="214" customFormat="1" ht="21" customHeight="1" x14ac:dyDescent="0.25">
      <c r="A5" s="254"/>
      <c r="B5" s="340" t="s">
        <v>240</v>
      </c>
      <c r="C5" s="110"/>
      <c r="D5" s="110"/>
      <c r="E5" s="110"/>
      <c r="F5" s="104"/>
      <c r="G5" s="104"/>
      <c r="H5" s="105"/>
      <c r="I5" s="254"/>
    </row>
    <row r="6" spans="1:9" s="214" customFormat="1" ht="54" customHeight="1" x14ac:dyDescent="0.25">
      <c r="A6" s="254"/>
      <c r="B6" s="536" t="s">
        <v>329</v>
      </c>
      <c r="C6" s="537"/>
      <c r="D6" s="537"/>
      <c r="E6" s="537"/>
      <c r="F6" s="537"/>
      <c r="G6" s="537"/>
      <c r="H6" s="538"/>
      <c r="I6" s="254"/>
    </row>
    <row r="7" spans="1:9" s="339" customFormat="1" ht="24.75" customHeight="1" x14ac:dyDescent="0.25">
      <c r="A7" s="335"/>
      <c r="B7" s="336" t="s">
        <v>223</v>
      </c>
      <c r="C7" s="337"/>
      <c r="D7" s="337"/>
      <c r="E7" s="337"/>
      <c r="F7" s="337"/>
      <c r="G7" s="337"/>
      <c r="H7" s="338"/>
      <c r="I7" s="335"/>
    </row>
    <row r="8" spans="1:9" s="7" customFormat="1" ht="15.75" customHeight="1" x14ac:dyDescent="0.2">
      <c r="A8" s="97"/>
      <c r="B8" s="75" t="s">
        <v>234</v>
      </c>
      <c r="C8" s="49"/>
      <c r="D8" s="49"/>
      <c r="E8" s="49"/>
      <c r="F8" s="49"/>
      <c r="G8" s="49"/>
      <c r="H8" s="49"/>
      <c r="I8" s="97"/>
    </row>
    <row r="9" spans="1:9" s="8" customFormat="1" ht="36.75" thickBot="1" x14ac:dyDescent="0.25">
      <c r="A9" s="98"/>
      <c r="B9" s="81" t="s">
        <v>235</v>
      </c>
      <c r="C9" s="82" t="s">
        <v>243</v>
      </c>
      <c r="D9" s="83" t="s">
        <v>246</v>
      </c>
      <c r="E9" s="148" t="s">
        <v>244</v>
      </c>
      <c r="F9" s="149" t="s">
        <v>222</v>
      </c>
      <c r="G9" s="150" t="s">
        <v>232</v>
      </c>
      <c r="H9" s="151" t="s">
        <v>225</v>
      </c>
      <c r="I9" s="98"/>
    </row>
    <row r="10" spans="1:9" ht="13.5" x14ac:dyDescent="0.25">
      <c r="A10" s="96"/>
      <c r="B10" s="85" t="s">
        <v>226</v>
      </c>
      <c r="C10" s="85" t="s">
        <v>241</v>
      </c>
      <c r="D10" s="85" t="s">
        <v>283</v>
      </c>
      <c r="E10" s="85" t="s">
        <v>227</v>
      </c>
      <c r="F10" s="85" t="s">
        <v>249</v>
      </c>
      <c r="G10" s="77">
        <v>7500</v>
      </c>
      <c r="H10" s="80">
        <v>4000</v>
      </c>
      <c r="I10" s="101"/>
    </row>
    <row r="11" spans="1:9" x14ac:dyDescent="0.2">
      <c r="A11" s="96"/>
      <c r="B11" s="85" t="s">
        <v>284</v>
      </c>
      <c r="C11" s="85" t="s">
        <v>230</v>
      </c>
      <c r="D11" s="85"/>
      <c r="E11" s="85"/>
      <c r="F11" s="85" t="s">
        <v>250</v>
      </c>
      <c r="G11" s="78"/>
      <c r="H11" s="80"/>
      <c r="I11" s="101"/>
    </row>
    <row r="12" spans="1:9" x14ac:dyDescent="0.2">
      <c r="A12" s="96"/>
      <c r="B12" s="85" t="s">
        <v>285</v>
      </c>
      <c r="C12" s="86" t="s">
        <v>224</v>
      </c>
      <c r="D12" s="85"/>
      <c r="E12" s="85" t="s">
        <v>236</v>
      </c>
      <c r="F12" s="85" t="s">
        <v>237</v>
      </c>
      <c r="G12" s="79">
        <v>71685</v>
      </c>
      <c r="H12" s="79">
        <v>60000</v>
      </c>
      <c r="I12" s="101"/>
    </row>
    <row r="13" spans="1:9" s="9" customFormat="1" ht="13.5" x14ac:dyDescent="0.25">
      <c r="A13" s="99"/>
      <c r="B13" s="87" t="s">
        <v>271</v>
      </c>
      <c r="C13" s="88"/>
      <c r="D13" s="87"/>
      <c r="E13" s="89"/>
      <c r="F13" s="89"/>
      <c r="G13" s="90"/>
      <c r="H13" s="91"/>
      <c r="I13" s="102"/>
    </row>
    <row r="14" spans="1:9" ht="13.5" thickBot="1" x14ac:dyDescent="0.25">
      <c r="A14" s="96"/>
      <c r="B14" s="85" t="s">
        <v>248</v>
      </c>
      <c r="C14" s="85" t="s">
        <v>242</v>
      </c>
      <c r="D14" s="84"/>
      <c r="E14" s="85" t="s">
        <v>233</v>
      </c>
      <c r="F14" s="85" t="s">
        <v>231</v>
      </c>
      <c r="G14" s="79">
        <v>45000</v>
      </c>
      <c r="H14" s="78">
        <v>20000</v>
      </c>
      <c r="I14" s="100"/>
    </row>
    <row r="15" spans="1:9" ht="14.25" thickBot="1" x14ac:dyDescent="0.3">
      <c r="A15" s="96"/>
      <c r="B15" s="92"/>
      <c r="C15" s="93"/>
      <c r="D15" s="93"/>
      <c r="E15" s="94" t="s">
        <v>228</v>
      </c>
      <c r="F15" s="93"/>
      <c r="G15" s="137">
        <f>SUM(G10:G14)</f>
        <v>124185</v>
      </c>
      <c r="H15" s="95">
        <f>SUM(H10:H14)</f>
        <v>84000</v>
      </c>
      <c r="I15" s="103"/>
    </row>
    <row r="16" spans="1:9" ht="7.5" customHeight="1" x14ac:dyDescent="0.2">
      <c r="A16" s="96"/>
      <c r="B16" s="50"/>
      <c r="C16" s="50"/>
      <c r="D16" s="50"/>
      <c r="E16" s="50"/>
      <c r="F16" s="50"/>
      <c r="G16" s="51"/>
      <c r="H16" s="52"/>
      <c r="I16" s="103"/>
    </row>
    <row r="17" spans="1:10" s="8" customFormat="1" ht="52.5" x14ac:dyDescent="0.2">
      <c r="A17" s="98"/>
      <c r="B17" s="143" t="s">
        <v>286</v>
      </c>
      <c r="C17" s="144" t="s">
        <v>287</v>
      </c>
      <c r="D17" s="144" t="s">
        <v>246</v>
      </c>
      <c r="E17" s="144" t="s">
        <v>245</v>
      </c>
      <c r="F17" s="145" t="s">
        <v>222</v>
      </c>
      <c r="G17" s="146" t="s">
        <v>293</v>
      </c>
      <c r="H17" s="147" t="s">
        <v>328</v>
      </c>
      <c r="I17" s="98"/>
    </row>
    <row r="18" spans="1:10" ht="6.75" customHeight="1" x14ac:dyDescent="0.2">
      <c r="A18" s="96"/>
      <c r="B18" s="123"/>
      <c r="C18" s="124"/>
      <c r="D18" s="124"/>
      <c r="E18" s="124"/>
      <c r="F18" s="124"/>
      <c r="G18" s="125"/>
      <c r="H18" s="126"/>
      <c r="I18" s="103"/>
    </row>
    <row r="19" spans="1:10" ht="15" x14ac:dyDescent="0.25">
      <c r="A19" s="96"/>
      <c r="B19" s="539"/>
      <c r="C19" s="540"/>
      <c r="D19" s="540"/>
      <c r="E19" s="53" t="s">
        <v>219</v>
      </c>
      <c r="F19" s="54"/>
      <c r="G19" s="114"/>
      <c r="H19" s="76"/>
      <c r="I19" s="100"/>
    </row>
    <row r="20" spans="1:10" x14ac:dyDescent="0.2">
      <c r="A20" s="96"/>
      <c r="B20" s="67"/>
      <c r="C20" s="67"/>
      <c r="D20" s="107"/>
      <c r="E20" s="67"/>
      <c r="F20" s="119"/>
      <c r="G20" s="120"/>
      <c r="H20" s="65"/>
      <c r="I20" s="101"/>
    </row>
    <row r="21" spans="1:10" ht="13.5" thickBot="1" x14ac:dyDescent="0.25">
      <c r="A21" s="96"/>
      <c r="B21" s="68"/>
      <c r="C21" s="68"/>
      <c r="D21" s="108"/>
      <c r="E21" s="68"/>
      <c r="F21" s="68"/>
      <c r="G21" s="121"/>
      <c r="H21" s="66"/>
      <c r="I21" s="101"/>
    </row>
    <row r="22" spans="1:10" ht="15" x14ac:dyDescent="0.25">
      <c r="A22" s="96"/>
      <c r="B22" s="541"/>
      <c r="C22" s="540"/>
      <c r="D22" s="540"/>
      <c r="E22" s="54" t="s">
        <v>228</v>
      </c>
      <c r="F22" s="111"/>
      <c r="G22" s="113">
        <f>SUM(G20:G21)</f>
        <v>0</v>
      </c>
      <c r="H22" s="71">
        <f>SUM(H20:H21)</f>
        <v>0</v>
      </c>
      <c r="I22" s="96"/>
    </row>
    <row r="23" spans="1:10" ht="4.5" customHeight="1" x14ac:dyDescent="0.2">
      <c r="A23" s="96"/>
      <c r="B23" s="127"/>
      <c r="C23" s="128"/>
      <c r="D23" s="128"/>
      <c r="E23" s="128"/>
      <c r="F23" s="128"/>
      <c r="G23" s="129"/>
      <c r="H23" s="130"/>
      <c r="I23" s="96"/>
    </row>
    <row r="24" spans="1:10" ht="15" x14ac:dyDescent="0.25">
      <c r="A24" s="96"/>
      <c r="B24" s="541"/>
      <c r="C24" s="540"/>
      <c r="D24" s="540"/>
      <c r="E24" s="53" t="s">
        <v>220</v>
      </c>
      <c r="F24" s="54"/>
      <c r="G24" s="114"/>
      <c r="H24" s="112"/>
      <c r="I24" s="96"/>
    </row>
    <row r="25" spans="1:10" x14ac:dyDescent="0.2">
      <c r="A25" s="96"/>
      <c r="B25" s="67"/>
      <c r="C25" s="67"/>
      <c r="D25" s="107"/>
      <c r="E25" s="67"/>
      <c r="F25" s="67"/>
      <c r="G25" s="118"/>
      <c r="H25" s="70"/>
      <c r="I25" s="96"/>
      <c r="J25" s="10"/>
    </row>
    <row r="26" spans="1:10" ht="13.5" thickBot="1" x14ac:dyDescent="0.25">
      <c r="A26" s="96"/>
      <c r="B26" s="67"/>
      <c r="C26" s="67"/>
      <c r="D26" s="107"/>
      <c r="E26" s="67"/>
      <c r="F26" s="67"/>
      <c r="G26" s="118"/>
      <c r="H26" s="70"/>
      <c r="I26" s="96"/>
      <c r="J26" s="10"/>
    </row>
    <row r="27" spans="1:10" ht="15" x14ac:dyDescent="0.25">
      <c r="A27" s="96"/>
      <c r="B27" s="541"/>
      <c r="C27" s="540"/>
      <c r="D27" s="540"/>
      <c r="E27" s="54" t="s">
        <v>228</v>
      </c>
      <c r="F27" s="111"/>
      <c r="G27" s="113">
        <f>SUM(G25:G26)</f>
        <v>0</v>
      </c>
      <c r="H27" s="12">
        <f>SUM(H25:H26)</f>
        <v>0</v>
      </c>
      <c r="I27" s="96"/>
    </row>
    <row r="28" spans="1:10" ht="11.25" customHeight="1" x14ac:dyDescent="0.2">
      <c r="A28" s="96"/>
      <c r="B28" s="127"/>
      <c r="C28" s="128"/>
      <c r="D28" s="128"/>
      <c r="E28" s="128"/>
      <c r="F28" s="128"/>
      <c r="G28" s="129"/>
      <c r="H28" s="130"/>
      <c r="I28" s="96"/>
    </row>
    <row r="29" spans="1:10" ht="15" x14ac:dyDescent="0.25">
      <c r="A29" s="96"/>
      <c r="B29" s="541"/>
      <c r="C29" s="540"/>
      <c r="D29" s="540"/>
      <c r="E29" s="53" t="s">
        <v>272</v>
      </c>
      <c r="F29" s="54"/>
      <c r="G29" s="114"/>
      <c r="H29" s="76"/>
      <c r="I29" s="96"/>
    </row>
    <row r="30" spans="1:10" x14ac:dyDescent="0.2">
      <c r="A30" s="96"/>
      <c r="B30" s="67"/>
      <c r="C30" s="67"/>
      <c r="D30" s="107"/>
      <c r="E30" s="67"/>
      <c r="F30" s="67"/>
      <c r="G30" s="117"/>
      <c r="H30" s="70"/>
      <c r="I30" s="96"/>
      <c r="J30" s="10"/>
    </row>
    <row r="31" spans="1:10" ht="13.5" thickBot="1" x14ac:dyDescent="0.25">
      <c r="A31" s="96"/>
      <c r="B31" s="135"/>
      <c r="C31" s="135"/>
      <c r="D31" s="138"/>
      <c r="E31" s="135"/>
      <c r="F31" s="135"/>
      <c r="G31" s="139"/>
      <c r="H31" s="74"/>
      <c r="I31" s="96"/>
      <c r="J31" s="10"/>
    </row>
    <row r="32" spans="1:10" ht="15" x14ac:dyDescent="0.25">
      <c r="A32" s="96"/>
      <c r="B32" s="541"/>
      <c r="C32" s="540"/>
      <c r="D32" s="540"/>
      <c r="E32" s="54" t="s">
        <v>228</v>
      </c>
      <c r="F32" s="111"/>
      <c r="G32" s="122">
        <f>SUM(G30:G31)</f>
        <v>0</v>
      </c>
      <c r="H32" s="29">
        <f>SUM(H30:H31)</f>
        <v>0</v>
      </c>
      <c r="I32" s="96"/>
    </row>
    <row r="33" spans="1:9" ht="7.5" customHeight="1" x14ac:dyDescent="0.2">
      <c r="A33" s="96"/>
      <c r="B33" s="24"/>
      <c r="C33" s="128"/>
      <c r="D33" s="128"/>
      <c r="E33" s="128"/>
      <c r="F33" s="128"/>
      <c r="G33" s="129"/>
      <c r="H33" s="23"/>
      <c r="I33" s="96"/>
    </row>
    <row r="34" spans="1:9" ht="15" x14ac:dyDescent="0.25">
      <c r="A34" s="96"/>
      <c r="B34" s="543"/>
      <c r="C34" s="540"/>
      <c r="D34" s="540"/>
      <c r="E34" s="53" t="s">
        <v>9</v>
      </c>
      <c r="F34" s="54"/>
      <c r="G34" s="114"/>
      <c r="H34" s="22"/>
      <c r="I34" s="96"/>
    </row>
    <row r="35" spans="1:9" x14ac:dyDescent="0.2">
      <c r="A35" s="96"/>
      <c r="B35" s="67"/>
      <c r="C35" s="67"/>
      <c r="D35" s="107"/>
      <c r="E35" s="67"/>
      <c r="F35" s="67"/>
      <c r="G35" s="118"/>
      <c r="H35" s="70"/>
      <c r="I35" s="96"/>
    </row>
    <row r="36" spans="1:9" ht="13.5" thickBot="1" x14ac:dyDescent="0.25">
      <c r="A36" s="96"/>
      <c r="B36" s="68"/>
      <c r="C36" s="68"/>
      <c r="D36" s="108"/>
      <c r="E36" s="68"/>
      <c r="F36" s="68"/>
      <c r="G36" s="115"/>
      <c r="H36" s="73"/>
      <c r="I36" s="96"/>
    </row>
    <row r="37" spans="1:9" ht="15" x14ac:dyDescent="0.25">
      <c r="A37" s="96"/>
      <c r="B37" s="541"/>
      <c r="C37" s="542"/>
      <c r="D37" s="542"/>
      <c r="E37" s="54" t="s">
        <v>228</v>
      </c>
      <c r="F37" s="111"/>
      <c r="G37" s="122">
        <f>SUM(G35:G36)</f>
        <v>0</v>
      </c>
      <c r="H37" s="72">
        <f>SUM(H35:H36)</f>
        <v>0</v>
      </c>
      <c r="I37" s="96"/>
    </row>
    <row r="38" spans="1:9" ht="7.5" customHeight="1" x14ac:dyDescent="0.2">
      <c r="A38" s="96"/>
      <c r="B38" s="127"/>
      <c r="C38" s="128"/>
      <c r="D38" s="128"/>
      <c r="E38" s="128"/>
      <c r="F38" s="128"/>
      <c r="G38" s="129"/>
      <c r="H38" s="130"/>
      <c r="I38" s="96"/>
    </row>
    <row r="39" spans="1:9" x14ac:dyDescent="0.2">
      <c r="A39" s="96"/>
      <c r="B39" s="55"/>
      <c r="C39" s="54"/>
      <c r="D39" s="54"/>
      <c r="E39" s="53" t="s">
        <v>257</v>
      </c>
      <c r="F39" s="54"/>
      <c r="G39" s="114"/>
      <c r="H39" s="112"/>
      <c r="I39" s="96"/>
    </row>
    <row r="40" spans="1:9" x14ac:dyDescent="0.2">
      <c r="A40" s="96"/>
      <c r="B40" s="67"/>
      <c r="C40" s="67"/>
      <c r="D40" s="107"/>
      <c r="E40" s="67"/>
      <c r="F40" s="67"/>
      <c r="G40" s="118"/>
      <c r="H40" s="70"/>
      <c r="I40" s="96"/>
    </row>
    <row r="41" spans="1:9" ht="13.5" thickBot="1" x14ac:dyDescent="0.25">
      <c r="A41" s="96"/>
      <c r="B41" s="68"/>
      <c r="C41" s="68"/>
      <c r="D41" s="108"/>
      <c r="E41" s="68"/>
      <c r="F41" s="68"/>
      <c r="G41" s="115"/>
      <c r="H41" s="70"/>
      <c r="I41" s="96"/>
    </row>
    <row r="42" spans="1:9" ht="15" x14ac:dyDescent="0.25">
      <c r="A42" s="96"/>
      <c r="B42" s="55"/>
      <c r="C42" s="54"/>
      <c r="D42" s="54"/>
      <c r="E42" s="54" t="s">
        <v>228</v>
      </c>
      <c r="F42" s="111"/>
      <c r="G42" s="122">
        <f>SUM(G40:G41)</f>
        <v>0</v>
      </c>
      <c r="H42" s="72">
        <f>SUM(H40:H41)</f>
        <v>0</v>
      </c>
      <c r="I42" s="96"/>
    </row>
    <row r="43" spans="1:9" ht="9" customHeight="1" x14ac:dyDescent="0.2">
      <c r="A43" s="96"/>
      <c r="B43" s="127"/>
      <c r="C43" s="128"/>
      <c r="D43" s="128"/>
      <c r="E43" s="128"/>
      <c r="F43" s="128"/>
      <c r="G43" s="129"/>
      <c r="H43" s="130"/>
      <c r="I43" s="96"/>
    </row>
    <row r="44" spans="1:9" x14ac:dyDescent="0.2">
      <c r="A44" s="96"/>
      <c r="B44" s="55"/>
      <c r="C44" s="54"/>
      <c r="D44" s="54"/>
      <c r="E44" s="53" t="s">
        <v>221</v>
      </c>
      <c r="F44" s="54"/>
      <c r="G44" s="114"/>
      <c r="H44" s="112"/>
      <c r="I44" s="96"/>
    </row>
    <row r="45" spans="1:9" x14ac:dyDescent="0.2">
      <c r="A45" s="96"/>
      <c r="B45" s="67"/>
      <c r="C45" s="67"/>
      <c r="D45" s="107"/>
      <c r="E45" s="67"/>
      <c r="F45" s="67"/>
      <c r="G45" s="118"/>
      <c r="H45" s="70"/>
      <c r="I45" s="96"/>
    </row>
    <row r="46" spans="1:9" ht="13.5" thickBot="1" x14ac:dyDescent="0.25">
      <c r="A46" s="96"/>
      <c r="B46" s="68"/>
      <c r="C46" s="68"/>
      <c r="D46" s="108"/>
      <c r="E46" s="68"/>
      <c r="F46" s="68"/>
      <c r="G46" s="115"/>
      <c r="H46" s="70"/>
      <c r="I46" s="96"/>
    </row>
    <row r="47" spans="1:9" ht="15" x14ac:dyDescent="0.25">
      <c r="A47" s="96"/>
      <c r="B47" s="56"/>
      <c r="C47" s="57"/>
      <c r="D47" s="57"/>
      <c r="E47" s="57" t="s">
        <v>228</v>
      </c>
      <c r="F47" s="57"/>
      <c r="G47" s="122">
        <f>SUM(G45:G46)</f>
        <v>0</v>
      </c>
      <c r="H47" s="72">
        <f>SUM(H45:H46)</f>
        <v>0</v>
      </c>
      <c r="I47" s="96"/>
    </row>
    <row r="48" spans="1:9" ht="8.25" customHeight="1" x14ac:dyDescent="0.2">
      <c r="A48" s="96"/>
      <c r="B48" s="123"/>
      <c r="C48" s="124"/>
      <c r="D48" s="124"/>
      <c r="E48" s="124"/>
      <c r="F48" s="124"/>
      <c r="G48" s="131"/>
      <c r="H48" s="130"/>
      <c r="I48" s="96"/>
    </row>
    <row r="49" spans="1:17" x14ac:dyDescent="0.2">
      <c r="A49" s="96"/>
      <c r="B49" s="55"/>
      <c r="C49" s="54"/>
      <c r="D49" s="54"/>
      <c r="E49" s="53" t="s">
        <v>1</v>
      </c>
      <c r="F49" s="54"/>
      <c r="G49" s="114"/>
      <c r="H49" s="112"/>
      <c r="I49" s="96"/>
    </row>
    <row r="50" spans="1:17" x14ac:dyDescent="0.2">
      <c r="A50" s="96"/>
      <c r="B50" s="67"/>
      <c r="C50" s="67"/>
      <c r="D50" s="107"/>
      <c r="E50" s="67"/>
      <c r="F50" s="67"/>
      <c r="G50" s="118"/>
      <c r="H50" s="70"/>
      <c r="I50" s="96"/>
    </row>
    <row r="51" spans="1:17" ht="13.5" thickBot="1" x14ac:dyDescent="0.25">
      <c r="A51" s="96"/>
      <c r="B51" s="69"/>
      <c r="C51" s="69"/>
      <c r="D51" s="109"/>
      <c r="E51" s="69"/>
      <c r="F51" s="69"/>
      <c r="G51" s="116"/>
      <c r="H51" s="70"/>
      <c r="I51" s="96"/>
    </row>
    <row r="52" spans="1:17" ht="15" x14ac:dyDescent="0.25">
      <c r="A52" s="96"/>
      <c r="B52" s="56"/>
      <c r="C52" s="57"/>
      <c r="D52" s="57"/>
      <c r="E52" s="57" t="s">
        <v>228</v>
      </c>
      <c r="F52" s="111"/>
      <c r="G52" s="122">
        <f>SUM(G50:G51)</f>
        <v>0</v>
      </c>
      <c r="H52" s="72">
        <f>SUM(H50:H51)</f>
        <v>0</v>
      </c>
      <c r="I52" s="96"/>
    </row>
    <row r="53" spans="1:17" ht="9" customHeight="1" x14ac:dyDescent="0.2">
      <c r="A53" s="96"/>
      <c r="B53" s="132"/>
      <c r="C53" s="133"/>
      <c r="D53" s="133"/>
      <c r="E53" s="133"/>
      <c r="F53" s="133"/>
      <c r="G53" s="129"/>
      <c r="H53" s="130"/>
      <c r="I53" s="96"/>
      <c r="Q53" s="11"/>
    </row>
    <row r="54" spans="1:17" ht="15.75" thickBot="1" x14ac:dyDescent="0.3">
      <c r="A54" s="96"/>
      <c r="B54" s="58"/>
      <c r="C54" s="59"/>
      <c r="D54" s="59"/>
      <c r="E54" s="544" t="s">
        <v>279</v>
      </c>
      <c r="F54" s="545"/>
      <c r="G54" s="60">
        <f>SUM(G22,G27,G32,G37,G42,G47,G52)</f>
        <v>0</v>
      </c>
      <c r="H54" s="61">
        <f>SUM(H22,H27,H32,H37,H42,H47,H52)</f>
        <v>0</v>
      </c>
      <c r="I54" s="96"/>
    </row>
    <row r="55" spans="1:17" ht="7.5" customHeight="1" x14ac:dyDescent="0.2">
      <c r="A55" s="96"/>
      <c r="B55" s="134"/>
      <c r="C55" s="134"/>
      <c r="D55" s="134"/>
      <c r="E55" s="134"/>
      <c r="F55" s="134"/>
      <c r="G55" s="134"/>
      <c r="H55" s="134"/>
      <c r="I55" s="96"/>
    </row>
    <row r="56" spans="1:17" ht="4.5" customHeight="1" x14ac:dyDescent="0.2">
      <c r="A56" s="96"/>
      <c r="B56" s="106"/>
      <c r="C56" s="106"/>
      <c r="D56" s="106"/>
      <c r="E56" s="106"/>
      <c r="F56" s="106"/>
      <c r="G56" s="106"/>
      <c r="H56" s="106"/>
      <c r="I56" s="96"/>
    </row>
    <row r="57" spans="1:17" ht="18.75" customHeight="1" x14ac:dyDescent="0.25">
      <c r="A57" s="96"/>
      <c r="B57" s="140"/>
      <c r="C57" s="141"/>
      <c r="D57" s="45"/>
      <c r="E57" s="531"/>
      <c r="F57" s="532"/>
      <c r="G57" s="532"/>
      <c r="H57" s="532"/>
      <c r="I57" s="96"/>
    </row>
    <row r="58" spans="1:17" ht="15" x14ac:dyDescent="0.25">
      <c r="A58" s="96"/>
      <c r="B58" s="62"/>
      <c r="C58" s="62"/>
      <c r="D58" s="35"/>
      <c r="E58" s="533" t="s">
        <v>229</v>
      </c>
      <c r="F58" s="534"/>
      <c r="G58" s="534"/>
      <c r="H58" s="534"/>
      <c r="I58" s="96"/>
      <c r="O58" s="7"/>
    </row>
    <row r="59" spans="1:17" ht="15" x14ac:dyDescent="0.25">
      <c r="A59" s="96"/>
      <c r="B59" s="63"/>
      <c r="C59" s="64"/>
      <c r="D59" s="341"/>
      <c r="E59" s="535" t="s">
        <v>258</v>
      </c>
      <c r="F59" s="534"/>
      <c r="G59" s="534"/>
      <c r="H59" s="534"/>
      <c r="I59" s="96"/>
    </row>
    <row r="60" spans="1:17" ht="6" customHeight="1" x14ac:dyDescent="0.2">
      <c r="A60" s="96"/>
      <c r="B60" s="96"/>
      <c r="C60" s="96"/>
      <c r="D60" s="96"/>
      <c r="E60" s="96"/>
      <c r="F60" s="96"/>
      <c r="G60" s="96"/>
      <c r="H60" s="96"/>
      <c r="I60" s="96"/>
    </row>
  </sheetData>
  <sheetProtection password="F03F" sheet="1" objects="1" scenarios="1" formatCells="0" formatColumns="0" formatRows="0" insertRows="0" deleteRows="0"/>
  <mergeCells count="16">
    <mergeCell ref="D2:E2"/>
    <mergeCell ref="D4:H4"/>
    <mergeCell ref="E57:H57"/>
    <mergeCell ref="E58:H58"/>
    <mergeCell ref="E59:H59"/>
    <mergeCell ref="B6:H6"/>
    <mergeCell ref="B19:D19"/>
    <mergeCell ref="B22:D22"/>
    <mergeCell ref="B37:D37"/>
    <mergeCell ref="B24:D24"/>
    <mergeCell ref="B29:D29"/>
    <mergeCell ref="B27:D27"/>
    <mergeCell ref="B32:D32"/>
    <mergeCell ref="B34:D34"/>
    <mergeCell ref="E54:F54"/>
    <mergeCell ref="B4:C4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18</vt:i4>
      </vt:variant>
    </vt:vector>
  </HeadingPairs>
  <TitlesOfParts>
    <vt:vector size="22" baseType="lpstr">
      <vt:lpstr>Souhrnné vyúčtování_dotace</vt:lpstr>
      <vt:lpstr>Data</vt:lpstr>
      <vt:lpstr>List1</vt:lpstr>
      <vt:lpstr>Přehled dokladů</vt:lpstr>
      <vt:lpstr>Data</vt:lpstr>
      <vt:lpstr>Datum</vt:lpstr>
      <vt:lpstr>DPH</vt:lpstr>
      <vt:lpstr>Kraj</vt:lpstr>
      <vt:lpstr>Kraje</vt:lpstr>
      <vt:lpstr>Literatura_okruhy</vt:lpstr>
      <vt:lpstr>Nezisk</vt:lpstr>
      <vt:lpstr>Neziskové</vt:lpstr>
      <vt:lpstr>Neziskovky</vt:lpstr>
      <vt:lpstr>'Souhrnné vyúčtování_dotace'!Oblast_tisku</vt:lpstr>
      <vt:lpstr>Okres</vt:lpstr>
      <vt:lpstr>Okruh</vt:lpstr>
      <vt:lpstr>Okruhy</vt:lpstr>
      <vt:lpstr>Termín</vt:lpstr>
      <vt:lpstr>Vydání</vt:lpstr>
      <vt:lpstr>Zisk</vt:lpstr>
      <vt:lpstr>Ziskové</vt:lpstr>
      <vt:lpstr>Ziskovky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Bohumil</dc:creator>
  <cp:lastModifiedBy>Macholdová Lenka</cp:lastModifiedBy>
  <cp:lastPrinted>2020-06-15T12:35:57Z</cp:lastPrinted>
  <dcterms:created xsi:type="dcterms:W3CDTF">2014-07-08T11:10:39Z</dcterms:created>
  <dcterms:modified xsi:type="dcterms:W3CDTF">2020-09-29T10:08:44Z</dcterms:modified>
</cp:coreProperties>
</file>