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0275" windowHeight="11760"/>
  </bookViews>
  <sheets>
    <sheet name="Překlady ze svět. lit. 2020" sheetId="2" r:id="rId1"/>
  </sheets>
  <calcPr calcId="145621"/>
</workbook>
</file>

<file path=xl/calcChain.xml><?xml version="1.0" encoding="utf-8"?>
<calcChain xmlns="http://schemas.openxmlformats.org/spreadsheetml/2006/main">
  <c r="H84" i="2" l="1"/>
  <c r="N73" i="2"/>
  <c r="L84" i="2"/>
  <c r="K84" i="2"/>
  <c r="M41" i="2"/>
  <c r="N41" i="2" s="1"/>
  <c r="M18" i="2"/>
  <c r="N18" i="2" s="1"/>
  <c r="M33" i="2"/>
  <c r="N33" i="2" s="1"/>
  <c r="M68" i="2"/>
  <c r="N68" i="2" s="1"/>
  <c r="M78" i="2"/>
  <c r="N78" i="2" s="1"/>
  <c r="M82" i="2"/>
  <c r="N82" i="2" s="1"/>
  <c r="M3" i="2"/>
  <c r="N3" i="2" s="1"/>
  <c r="M25" i="2"/>
  <c r="N25" i="2" s="1"/>
  <c r="M61" i="2"/>
  <c r="N61" i="2" s="1"/>
  <c r="M63" i="2"/>
  <c r="N63" i="2" s="1"/>
  <c r="M23" i="2"/>
  <c r="N23" i="2" s="1"/>
  <c r="M8" i="2"/>
  <c r="N8" i="2" s="1"/>
  <c r="M79" i="2"/>
  <c r="N79" i="2" s="1"/>
  <c r="M83" i="2"/>
  <c r="N83" i="2" s="1"/>
  <c r="M24" i="2"/>
  <c r="N24" i="2" s="1"/>
  <c r="M10" i="2"/>
  <c r="N10" i="2" s="1"/>
  <c r="M64" i="2"/>
  <c r="N64" i="2" s="1"/>
  <c r="M46" i="2"/>
  <c r="N46" i="2" s="1"/>
  <c r="M12" i="2"/>
  <c r="N12" i="2" s="1"/>
  <c r="M40" i="2"/>
  <c r="N40" i="2" s="1"/>
  <c r="M5" i="2"/>
  <c r="N5" i="2" s="1"/>
  <c r="M43" i="2"/>
  <c r="N43" i="2" s="1"/>
  <c r="M32" i="2"/>
  <c r="N32" i="2" s="1"/>
  <c r="M81" i="2"/>
  <c r="N81" i="2" s="1"/>
  <c r="M15" i="2"/>
  <c r="N15" i="2" s="1"/>
  <c r="M11" i="2"/>
  <c r="N11" i="2" s="1"/>
  <c r="M77" i="2"/>
  <c r="N77" i="2" s="1"/>
  <c r="M42" i="2"/>
  <c r="N42" i="2" s="1"/>
  <c r="M55" i="2"/>
  <c r="N55" i="2" s="1"/>
  <c r="M66" i="2"/>
  <c r="N66" i="2" s="1"/>
  <c r="M22" i="2"/>
  <c r="N22" i="2" s="1"/>
  <c r="M52" i="2"/>
  <c r="N52" i="2" s="1"/>
  <c r="M58" i="2"/>
  <c r="N58" i="2" s="1"/>
  <c r="M60" i="2"/>
  <c r="N60" i="2" s="1"/>
  <c r="M65" i="2"/>
  <c r="N65" i="2" s="1"/>
  <c r="M31" i="2"/>
  <c r="N31" i="2" s="1"/>
  <c r="M21" i="2"/>
  <c r="N21" i="2" s="1"/>
  <c r="M53" i="2"/>
  <c r="N53" i="2" s="1"/>
  <c r="M69" i="2"/>
  <c r="N69" i="2" s="1"/>
  <c r="M57" i="2"/>
  <c r="N57" i="2" s="1"/>
  <c r="M74" i="2"/>
  <c r="N74" i="2" s="1"/>
  <c r="M56" i="2"/>
  <c r="N56" i="2" s="1"/>
  <c r="M62" i="2"/>
  <c r="N62" i="2" s="1"/>
  <c r="M71" i="2"/>
  <c r="N71" i="2" s="1"/>
  <c r="M9" i="2"/>
  <c r="N9" i="2" s="1"/>
  <c r="M59" i="2"/>
  <c r="N59" i="2" s="1"/>
  <c r="M38" i="2"/>
  <c r="N38" i="2" s="1"/>
  <c r="M35" i="2"/>
  <c r="N35" i="2" s="1"/>
  <c r="M26" i="2"/>
  <c r="N26" i="2" s="1"/>
  <c r="M37" i="2"/>
  <c r="N37" i="2" s="1"/>
  <c r="M16" i="2"/>
  <c r="N16" i="2" s="1"/>
  <c r="M14" i="2"/>
  <c r="N14" i="2" s="1"/>
  <c r="M47" i="2"/>
  <c r="N47" i="2" s="1"/>
  <c r="M72" i="2"/>
  <c r="N72" i="2" s="1"/>
  <c r="M7" i="2"/>
  <c r="N7" i="2" s="1"/>
  <c r="M51" i="2"/>
  <c r="N51" i="2" s="1"/>
  <c r="M36" i="2"/>
  <c r="N36" i="2" s="1"/>
  <c r="M54" i="2"/>
  <c r="N54" i="2" s="1"/>
  <c r="M4" i="2"/>
  <c r="N4" i="2" s="1"/>
  <c r="M19" i="2"/>
  <c r="N19" i="2" s="1"/>
  <c r="M20" i="2"/>
  <c r="N20" i="2" s="1"/>
  <c r="M48" i="2"/>
  <c r="N48" i="2" s="1"/>
  <c r="M13" i="2"/>
  <c r="N13" i="2" s="1"/>
  <c r="M6" i="2"/>
  <c r="N6" i="2" s="1"/>
  <c r="M29" i="2"/>
  <c r="N29" i="2" s="1"/>
  <c r="M49" i="2"/>
  <c r="N49" i="2" s="1"/>
  <c r="M28" i="2"/>
  <c r="N28" i="2" s="1"/>
  <c r="M70" i="2"/>
  <c r="N70" i="2" s="1"/>
  <c r="M39" i="2"/>
  <c r="N39" i="2" s="1"/>
  <c r="M80" i="2"/>
  <c r="N80" i="2" s="1"/>
  <c r="M45" i="2"/>
  <c r="N45" i="2" s="1"/>
  <c r="M27" i="2"/>
  <c r="N27" i="2" s="1"/>
  <c r="M44" i="2"/>
  <c r="N44" i="2" s="1"/>
  <c r="G116" i="2" l="1"/>
</calcChain>
</file>

<file path=xl/sharedStrings.xml><?xml version="1.0" encoding="utf-8"?>
<sst xmlns="http://schemas.openxmlformats.org/spreadsheetml/2006/main" count="403" uniqueCount="266">
  <si>
    <t>Luis Alberto Urrea: Dům polámaných andělů</t>
  </si>
  <si>
    <t>Roman Jakubčík</t>
  </si>
  <si>
    <t>Ocean Vuong: Na Zemi jsme na okamžik nádherní</t>
  </si>
  <si>
    <t>Martin Světlík</t>
  </si>
  <si>
    <t>Gianfranco Calligarich: Poslední léto ve městě</t>
  </si>
  <si>
    <t>Alice Flemrová</t>
  </si>
  <si>
    <t>Rachel Kushnerová: Noční klub Mars</t>
  </si>
  <si>
    <t>Olga Bártová</t>
  </si>
  <si>
    <t>Ariana Neumann: Pod svícnem tma</t>
  </si>
  <si>
    <t>Jiří Hanuš</t>
  </si>
  <si>
    <t>Sophie de Mello Breyner Andersen: Dánský rytíř</t>
  </si>
  <si>
    <t xml:space="preserve">Karolína Jandová </t>
  </si>
  <si>
    <t xml:space="preserve">Andrej Platonov: Šťastná Moskva </t>
  </si>
  <si>
    <t>Alena Machoninová</t>
  </si>
  <si>
    <t>Borane, In Koli Jean: Congo Inc., Bismarcova závěť</t>
  </si>
  <si>
    <t>Tomáš Havel</t>
  </si>
  <si>
    <t>Fontana, Michela: Jezuita v Číně</t>
  </si>
  <si>
    <t>Denis Molčanov</t>
  </si>
  <si>
    <t>John Barth: Na konci cesty</t>
  </si>
  <si>
    <t>Jaroslav Hronek</t>
  </si>
  <si>
    <t>Italo Calvino: Pan Palomar, Kosmické grotesky</t>
  </si>
  <si>
    <t>Jiří Pelán, Kateřina Vinšová</t>
  </si>
  <si>
    <t>Iulian Ciocan - Srdcová dáma</t>
  </si>
  <si>
    <t>Jiří Našinec</t>
  </si>
  <si>
    <t>Hans Magnus Enzensberger - Mauzoleum</t>
  </si>
  <si>
    <t>Joko Tawadová - Etudy ve sněhu</t>
  </si>
  <si>
    <t>Michaela Škultéty</t>
  </si>
  <si>
    <t>Jean-Christophe Rufin: Sedm svateb Edgara a Ludmily</t>
  </si>
  <si>
    <t>Wiesław Myśliwski: Obzor</t>
  </si>
  <si>
    <t>Lenka Kuhar Daňhelová</t>
  </si>
  <si>
    <t>Gheorghe Stroe: Rudé slunce</t>
  </si>
  <si>
    <t>Pavel Hak - Trans</t>
  </si>
  <si>
    <t>Zdeněk Huml</t>
  </si>
  <si>
    <t>Goliarda Sapienza: Umění radosti</t>
  </si>
  <si>
    <t>Hana Voráčová</t>
  </si>
  <si>
    <t>Kamila Shamsie: Teplo domova</t>
  </si>
  <si>
    <t>Tereza Marková</t>
  </si>
  <si>
    <t>Britta Teckentrupová: Všechny barvy počasí</t>
  </si>
  <si>
    <t>Martina Kašparová</t>
  </si>
  <si>
    <t>Nam Cao - Nguyen Cong Hoan: Dvě hostiny</t>
  </si>
  <si>
    <t>Dana Healy, Barbora Nováková, Iva Klinderová, Jan Komárek, Petr Komers, Marta Lopatková, Ondřej Slówik a Mária Strašáková</t>
  </si>
  <si>
    <t>Jaroslav Rudiš: Winterbergova poslední cesta</t>
  </si>
  <si>
    <t>Tereza Brdečková - Bernard O´Donoghue: Deštivec - Rainmaker</t>
  </si>
  <si>
    <t>Tereza Brdečková</t>
  </si>
  <si>
    <t>Péter Borbáth: Strkhal a Necho</t>
  </si>
  <si>
    <t>Robert Svoboda</t>
  </si>
  <si>
    <t>Ervin Lázár: Sedmihlavá víla</t>
  </si>
  <si>
    <t>Kateřina Šrubařová</t>
  </si>
  <si>
    <t>Mary Oliverová: Zalévání kamenů</t>
  </si>
  <si>
    <t>Šimon Grimmich</t>
  </si>
  <si>
    <t>Taras Prochasko: Výbor z díla</t>
  </si>
  <si>
    <t>Jekaterina Gazukina, Alexandra Vojtíšková</t>
  </si>
  <si>
    <t>Kjell Westö, Chiméra 38</t>
  </si>
  <si>
    <t>Jan-Marek Šík</t>
  </si>
  <si>
    <t>W. G. Sebald Campo Santo</t>
  </si>
  <si>
    <t>Radovan Charvát</t>
  </si>
  <si>
    <t>Hugo von Hofmannsthal Kdokoli</t>
  </si>
  <si>
    <t>Věra Koubová</t>
  </si>
  <si>
    <t>Joanna Batorová: Chmurdalia</t>
  </si>
  <si>
    <t>Michala Benešová</t>
  </si>
  <si>
    <t>Vladimir Nabokov: Hrdinský čin</t>
  </si>
  <si>
    <t>Pavel Dominik</t>
  </si>
  <si>
    <t>Alexej Salnikov: U Petrovových řádí chřipka</t>
  </si>
  <si>
    <t>Eškol Nevo: Poslední interview</t>
  </si>
  <si>
    <t>Sára Fotiová</t>
  </si>
  <si>
    <t>Sebastiano Vassalli: Chiméra</t>
  </si>
  <si>
    <t>Kateřina Vinšová</t>
  </si>
  <si>
    <t>Michail Zygar: Impérium musí zemřít</t>
  </si>
  <si>
    <t>Libor Dvořák</t>
  </si>
  <si>
    <t>Denisa Fulmeková: Doktor Mráz</t>
  </si>
  <si>
    <t>Stanislava Moravcová</t>
  </si>
  <si>
    <t>John Pass: Tohle byla kdysi řeka (pracovní název)</t>
  </si>
  <si>
    <t>Jiří Měsíc</t>
  </si>
  <si>
    <t>Milorad Pejić: Pravdivé příběhy</t>
  </si>
  <si>
    <t>Jaroslav Šulc</t>
  </si>
  <si>
    <t>Igor Pomerancev: Náš čas vypršel</t>
  </si>
  <si>
    <t>Karl Jakob Hirsch - Návrat k Bohu</t>
  </si>
  <si>
    <t>Jana Zoubková</t>
  </si>
  <si>
    <t>José Eduardo Agualusa: Prodavač minulostí</t>
  </si>
  <si>
    <t>Lada Weissová</t>
  </si>
  <si>
    <t>Bernardo Kucinski: K. Příběh jednoho hledání</t>
  </si>
  <si>
    <t>Zuzana Burianová</t>
  </si>
  <si>
    <t>Tung Si: Zvrácený osud</t>
  </si>
  <si>
    <t>Zuzana Li</t>
  </si>
  <si>
    <t>Louis Armand "The Combinations"</t>
  </si>
  <si>
    <t>Tomáš Veselý a David Vichnar</t>
  </si>
  <si>
    <t>Francois Cavanna: Taliáni</t>
  </si>
  <si>
    <t>Tomáš Kybal</t>
  </si>
  <si>
    <t>Lionel Duroy: Zima mužů</t>
  </si>
  <si>
    <t>Josef Mackiewicz: Cesta nikam</t>
  </si>
  <si>
    <t>Marcela Bramborová</t>
  </si>
  <si>
    <t>Saygin Ersin – Paša kuchyně</t>
  </si>
  <si>
    <t>Dr. Petr Kučera</t>
  </si>
  <si>
    <t>Evald Flisar – Na zlati obali</t>
  </si>
  <si>
    <t>Kamil Valšík</t>
  </si>
  <si>
    <t>Undine Radzevičiute – Ryby a draci</t>
  </si>
  <si>
    <t>Vítězslav Mikeš</t>
  </si>
  <si>
    <t>Michel Houellebecq: Eseje</t>
  </si>
  <si>
    <t>Alan Beguivin</t>
  </si>
  <si>
    <t>Tommy Orange: There There</t>
  </si>
  <si>
    <t>Alžběta Ambrožová</t>
  </si>
  <si>
    <t>Bertrand Schmitt: Eseje (prac. název)</t>
  </si>
  <si>
    <t>Joseph Epstein: Eseje</t>
  </si>
  <si>
    <t>Jana Ogrocká</t>
  </si>
  <si>
    <t>Roger Scruton: Jak být konzervativcem (eseje)</t>
  </si>
  <si>
    <t>Michaela Freiová</t>
  </si>
  <si>
    <t>Dužina, Natálie I.; Platonov, Andrej: Nad Jámou (Platonovovou)</t>
  </si>
  <si>
    <t>Bruno Solařík</t>
  </si>
  <si>
    <t>Fermor, Patrick Leigh: Čas mlčení</t>
  </si>
  <si>
    <t>Rudolf Chalupský</t>
  </si>
  <si>
    <t>Paz, Octavio: Pohledy z Indie</t>
  </si>
  <si>
    <t>Anna Tkáčová</t>
  </si>
  <si>
    <t>Steiner, George: Na Modrovousově hradě</t>
  </si>
  <si>
    <t>Michal Kleprlík</t>
  </si>
  <si>
    <t>Ferroni, Giulio, Machiavelli aneb o nejistotě
Politika jakožto umění nápravy</t>
  </si>
  <si>
    <t>Pokorný, Martin</t>
  </si>
  <si>
    <t>Jaspers, Karl, Plótinos</t>
  </si>
  <si>
    <t>Frei, Jan</t>
  </si>
  <si>
    <t>Wolfgang Müller-Funk: Teorie cizího. Koncepty alterity</t>
  </si>
  <si>
    <t>Mgr. Jan Budňák, Ph.D.</t>
  </si>
  <si>
    <t>Nikola Ivanov - Odpočinek v neklidu</t>
  </si>
  <si>
    <t>Jana Tomečková, Václav Valtr, Jan Táborský, Pavel Černovský, Petr Štádler</t>
  </si>
  <si>
    <t>Jonathan Culler: Teorie lyriky</t>
  </si>
  <si>
    <t>Martin Pokorný</t>
  </si>
  <si>
    <t>Nicole Loraux: Truchlící hlas: esej o řecké tragédii</t>
  </si>
  <si>
    <t>Mary Quinlan-McGrath: Vlivy: Umění, optika a astrologie v italské renesanci</t>
  </si>
  <si>
    <t>Zdeněk Žalud</t>
  </si>
  <si>
    <t>Octavio Paz: Děti bahna: Od romantismu k avantgardě</t>
  </si>
  <si>
    <t>Vít Kazmar</t>
  </si>
  <si>
    <t>Jurij Bezsonov: Mých dvacet šest vězení a útěk ze Solovek</t>
  </si>
  <si>
    <t>Michal Siažik</t>
  </si>
  <si>
    <t>A. T. Ellis Smích bez příčiny (prac. Název)</t>
  </si>
  <si>
    <t>Bernd Posselt - Vyprávění o Evropě</t>
  </si>
  <si>
    <t>Daniel Korte</t>
  </si>
  <si>
    <t>Jorge Luis Borges: Autobiografie</t>
  </si>
  <si>
    <t>Mariana Machová</t>
  </si>
  <si>
    <t>Romano Guardini: Pán</t>
  </si>
  <si>
    <t>Karel Šprunk, Vladimír Petkevič</t>
  </si>
  <si>
    <t>Martin Heidegger: O pravdě a bytí</t>
  </si>
  <si>
    <t>Jiří Němec</t>
  </si>
  <si>
    <t>Alfred Brendel: Když dozněl aplaus</t>
  </si>
  <si>
    <t>Helena Medková</t>
  </si>
  <si>
    <t>Eric Voegelin, Plato und Aristoteles</t>
  </si>
  <si>
    <t>Gilbert Durand: Antropologické struktury imaginárna</t>
  </si>
  <si>
    <t>Jacques Joseph</t>
  </si>
  <si>
    <t>Gérard de Nerval: Dcery ohně, Aurelie, Pandora</t>
  </si>
  <si>
    <t>Jiří Pelán</t>
  </si>
  <si>
    <t>Atlas myšlení: Maďarsko</t>
  </si>
  <si>
    <t>Simona Kolmanová</t>
  </si>
  <si>
    <t>Jaroslav Švelch: Jak obehrát železnou oponu</t>
  </si>
  <si>
    <t>Mgr. Eva Jelínková</t>
  </si>
  <si>
    <t>Pawel Lisicki: Džihád a sebevražda Západu</t>
  </si>
  <si>
    <t>Lucie Szymanowská</t>
  </si>
  <si>
    <t>Název projektu</t>
  </si>
  <si>
    <t>Překladatel</t>
  </si>
  <si>
    <t>rok
vyd.</t>
  </si>
  <si>
    <t>Celk.
náklady</t>
  </si>
  <si>
    <t>Albatros, a.s.</t>
  </si>
  <si>
    <t>Argo, s.r.o.</t>
  </si>
  <si>
    <t>Baobab/GplusG, s.r.o.</t>
  </si>
  <si>
    <t>Dauphin, D. Podhradský</t>
  </si>
  <si>
    <t>Dokořán, s.r.o.</t>
  </si>
  <si>
    <t>dybbuk, Jan Šavrda</t>
  </si>
  <si>
    <t>Garamond, s.r.o.</t>
  </si>
  <si>
    <t>Havran, s.r.o.</t>
  </si>
  <si>
    <t>Host, s.r.o.</t>
  </si>
  <si>
    <t>Karolinum</t>
  </si>
  <si>
    <t>Labyrint, Jáchym Dvořák</t>
  </si>
  <si>
    <t>Malvern, Jakub Hlaváček</t>
  </si>
  <si>
    <t>Mervart Pavel</t>
  </si>
  <si>
    <t>Paseka, s.r.o.</t>
  </si>
  <si>
    <t>Pistorius &amp;Olšanská, s.r.o.</t>
  </si>
  <si>
    <t>Prostor, s.r.o.</t>
  </si>
  <si>
    <t>Protimluv, z.s.</t>
  </si>
  <si>
    <t>Triáda, s.r.o.</t>
  </si>
  <si>
    <t>Verzone, s.r.o.</t>
  </si>
  <si>
    <t>Opus, Kristina Mědílková</t>
  </si>
  <si>
    <t>Volvox globator, Ing. Vít Houška</t>
  </si>
  <si>
    <t>Větrné mlýny, s.r.o.</t>
  </si>
  <si>
    <t>Analogon, Sdružení pro Analogon</t>
  </si>
  <si>
    <t>Centrum pro studium dem. a kultury</t>
  </si>
  <si>
    <t>FLÚ AV, Oikoymenh</t>
  </si>
  <si>
    <t>Pulchra, s.r.o.</t>
  </si>
  <si>
    <t>Hodek Milan</t>
  </si>
  <si>
    <t>Limonádový Joe, s.r.o.</t>
  </si>
  <si>
    <t>Stafanos, Stanislav Maxa</t>
  </si>
  <si>
    <t>Veselý Tomáš</t>
  </si>
  <si>
    <t>Ivanov Nikola</t>
  </si>
  <si>
    <t>Vydavatel</t>
  </si>
  <si>
    <t>eng</t>
  </si>
  <si>
    <t>ita</t>
  </si>
  <si>
    <t>port</t>
  </si>
  <si>
    <t>rus</t>
  </si>
  <si>
    <t>fra</t>
  </si>
  <si>
    <t>rum</t>
  </si>
  <si>
    <t>ger</t>
  </si>
  <si>
    <t>pol</t>
  </si>
  <si>
    <t>viet</t>
  </si>
  <si>
    <t>maď</t>
  </si>
  <si>
    <t>ukr</t>
  </si>
  <si>
    <t>sve</t>
  </si>
  <si>
    <t>slo</t>
  </si>
  <si>
    <t>Jana Kitzlerová</t>
  </si>
  <si>
    <t>sin</t>
  </si>
  <si>
    <t>tur</t>
  </si>
  <si>
    <t>litv</t>
  </si>
  <si>
    <t>slovin</t>
  </si>
  <si>
    <t>spa</t>
  </si>
  <si>
    <t>překl.
z jaz.</t>
  </si>
  <si>
    <t>Filip Tomáš / Akropolis</t>
  </si>
  <si>
    <t>Ing. Vít Houška
Volvox globator</t>
  </si>
  <si>
    <t>Neúplná žádost</t>
  </si>
  <si>
    <t xml:space="preserve">2.       naplnění daného dotačního okruhu a záběr působnosti z geografického hlediska (požadavek nadregionálního </t>
  </si>
  <si>
    <r>
      <t xml:space="preserve">         </t>
    </r>
    <r>
      <rPr>
        <b/>
        <sz val="11"/>
        <color theme="1"/>
        <rFont val="Calibri"/>
        <family val="2"/>
        <charset val="238"/>
        <scheme val="minor"/>
      </rPr>
      <t xml:space="preserve">                 </t>
    </r>
  </si>
  <si>
    <t xml:space="preserve">3.        obsahové a formální zpracování projektu (jasná formulace obsahu a cíle, konkrétní realizační plán, personální zajištění, </t>
  </si>
  <si>
    <t xml:space="preserve">4.       ekonomické ukazatele, přiměřenost nákladů a požadavku na dotaci, zajištění příjmů event. vícezdrojového financování, </t>
  </si>
  <si>
    <r>
      <rPr>
        <b/>
        <sz val="11"/>
        <color theme="1"/>
        <rFont val="Times New Roman"/>
        <family val="1"/>
        <charset val="238"/>
      </rPr>
      <t xml:space="preserve">1.   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přínos pro obor (umělecká kvalita díla, kvalita překladu, zajímavý či náročný ediční počin, součást vydávaných spisů apod.)   50 %</t>
    </r>
    <r>
      <rPr>
        <b/>
        <sz val="11"/>
        <color rgb="FF1F497D"/>
        <rFont val="Calibri"/>
        <family val="2"/>
        <charset val="238"/>
        <scheme val="minor"/>
      </rPr>
      <t xml:space="preserve">                                      </t>
    </r>
  </si>
  <si>
    <t>Hlaváček Jakub / Malvern</t>
  </si>
  <si>
    <t>Stanisław Vincenz: Na vysoké polonině</t>
  </si>
  <si>
    <t>Viktar Valtara: Zrozeni pod Saturnem</t>
  </si>
  <si>
    <t>Oikoymenh, z.s.</t>
  </si>
  <si>
    <t xml:space="preserve">Friedrich Nietzsche, Pozdní pozůstalost I (1885-1887) </t>
  </si>
  <si>
    <t xml:space="preserve">Friedrich Nietzsche, Pozdní pozůstalost II (1885-1887) </t>
  </si>
  <si>
    <t>Činoherní studio města Ústí /L.</t>
  </si>
  <si>
    <t>Překročit hranice, moderní německá dramatika</t>
  </si>
  <si>
    <t>Mi:Lu Publishing, s.r.o.</t>
  </si>
  <si>
    <t>Lo Ch´ing: Krabička zápalek</t>
  </si>
  <si>
    <t>Otevřeně prospěšná společnost, o.p.s.</t>
  </si>
  <si>
    <t>René Descartes: Meteory</t>
  </si>
  <si>
    <t>Eukleides: Základy. Kniha XIII</t>
  </si>
  <si>
    <t>Henry David Thoreau: Deník.</t>
  </si>
  <si>
    <t>Januš Petr / Rubato</t>
  </si>
  <si>
    <t>Francisco Delicado: Portrét pěkné Andalusanky Losány</t>
  </si>
  <si>
    <t>Triáda, nakl., s.r.o.</t>
  </si>
  <si>
    <t>Čang Lung-si: Literární hermeneutika</t>
  </si>
  <si>
    <t>TRIGON - KNIHY s.r.o.</t>
  </si>
  <si>
    <t>Manly Palmer Hall: Posvátné nauky všech věků</t>
  </si>
  <si>
    <t>Houška Vít, Ing. / Volvox globator</t>
  </si>
  <si>
    <t>Božidar Jezernik: Divoká Evropa</t>
  </si>
  <si>
    <t>Celkem</t>
  </si>
  <si>
    <t xml:space="preserve">SCHVÁLENÉ VÍCELETÉ PROJEKTY Z R. 2019 </t>
  </si>
  <si>
    <t>vyř.</t>
  </si>
  <si>
    <t>Dotace
celkem</t>
  </si>
  <si>
    <t>Odůvodnění</t>
  </si>
  <si>
    <t>Projekt vyřazen. Žadatel překročil limit počtu žádostí na jeden dotační okruh.</t>
  </si>
  <si>
    <t>Dotace ze státního rozpočtu na podporu vydávání překladů ze světové literatury je určena především na úhradu honorářů za překlad a dále pak z části na úhradu výrobních nákladů. Vydavatel však chce využít celou požadovanou dotaci na úhradu za tisk.</t>
  </si>
  <si>
    <t>Projekt vyřazen, v dokumentaci chybí ukázky překladu.</t>
  </si>
  <si>
    <t>PŘEKLADY ZE SVĚTOVÉ LITERATURY 2020_1</t>
  </si>
  <si>
    <t>Ladislav Šerý aj. - překlady byly částečně publ.</t>
  </si>
  <si>
    <t>VYŘAZENÉ PROJEKTY</t>
  </si>
  <si>
    <t>Počet
bodů</t>
  </si>
  <si>
    <t>Upra
veno</t>
  </si>
  <si>
    <t>Dotace 
v %</t>
  </si>
  <si>
    <t>P. Novotný, N. Mizerová</t>
  </si>
  <si>
    <t>významu projektu); přínos projektu z hlediska zachování a rozvíjení umělecké různorodosti                                                               10 %       </t>
  </si>
  <si>
    <t xml:space="preserve">           časový harmonogram projektu, dostatečné podklady k posouzení projektu, reálnost realizace  projektu)                                  10 %</t>
  </si>
  <si>
    <t xml:space="preserve">          posouzení prodejnosti titulu do 1 roku od vydání                                                                                                                            30 %</t>
  </si>
  <si>
    <r>
      <t xml:space="preserve">                                           Hodnotící kritéria</t>
    </r>
    <r>
      <rPr>
        <sz val="12"/>
        <color rgb="FF1F497D"/>
        <rFont val="Calibri"/>
        <family val="2"/>
        <charset val="238"/>
      </rPr>
      <t> :     </t>
    </r>
  </si>
  <si>
    <t>Projekt vyřazen, v dokumentaci chybí ukázky originálu a překladu.</t>
  </si>
  <si>
    <t xml:space="preserve">Komise se jednomyslně shodla, že vydávání byť esejisticky pojatých pamětí aktivního politika  se vymyká dotačním okruhům komise zaměřené především na krásnou a odbornou literaturu.   </t>
  </si>
  <si>
    <t>odl.</t>
  </si>
  <si>
    <t>Neúplné podklady. Zajímavý projekt, avšak ledabyle připravený. Komise doporučuje odložit rozhodnutí do 2. dotačního řízení</t>
  </si>
  <si>
    <t>Dotace
dřív.
let</t>
  </si>
  <si>
    <t>Jan Assman: Kouzelná flétna</t>
  </si>
  <si>
    <t>Návrh 
dotace
2020</t>
  </si>
  <si>
    <t>Návrh dotace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</si>
</sst>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1F497D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rgb="FF1F497D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/>
    <xf numFmtId="3" fontId="0" fillId="0" borderId="0" xfId="0" applyNumberFormat="1" applyAlignment="1">
      <alignment wrapText="1"/>
    </xf>
    <xf numFmtId="3" fontId="0" fillId="0" borderId="1" xfId="0" applyNumberFormat="1" applyBorder="1" applyAlignment="1">
      <alignment wrapText="1"/>
    </xf>
    <xf numFmtId="1" fontId="0" fillId="0" borderId="0" xfId="0" applyNumberFormat="1"/>
    <xf numFmtId="3" fontId="0" fillId="0" borderId="5" xfId="0" applyNumberFormat="1" applyBorder="1" applyAlignment="1">
      <alignment wrapText="1"/>
    </xf>
    <xf numFmtId="3" fontId="0" fillId="0" borderId="4" xfId="0" applyNumberFormat="1" applyBorder="1" applyAlignment="1">
      <alignment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0" fillId="0" borderId="8" xfId="0" applyNumberFormat="1" applyBorder="1" applyAlignment="1">
      <alignment wrapText="1"/>
    </xf>
    <xf numFmtId="0" fontId="0" fillId="0" borderId="0" xfId="0" applyAlignment="1">
      <alignment horizontal="center" wrapText="1"/>
    </xf>
    <xf numFmtId="9" fontId="1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3" fontId="0" fillId="3" borderId="0" xfId="0" applyNumberFormat="1" applyFill="1" applyAlignment="1">
      <alignment wrapText="1"/>
    </xf>
    <xf numFmtId="9" fontId="0" fillId="3" borderId="0" xfId="0" applyNumberFormat="1" applyFill="1" applyAlignment="1">
      <alignment wrapText="1"/>
    </xf>
    <xf numFmtId="0" fontId="0" fillId="2" borderId="1" xfId="0" applyFill="1" applyBorder="1" applyAlignment="1">
      <alignment wrapText="1"/>
    </xf>
    <xf numFmtId="3" fontId="0" fillId="2" borderId="0" xfId="0" applyNumberForma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0" borderId="3" xfId="0" applyFill="1" applyBorder="1"/>
    <xf numFmtId="3" fontId="0" fillId="0" borderId="1" xfId="0" applyNumberFormat="1" applyFill="1" applyBorder="1"/>
    <xf numFmtId="0" fontId="1" fillId="2" borderId="0" xfId="0" applyFont="1" applyFill="1" applyAlignment="1">
      <alignment wrapText="1"/>
    </xf>
    <xf numFmtId="9" fontId="0" fillId="2" borderId="0" xfId="0" applyNumberFormat="1" applyFill="1" applyAlignment="1">
      <alignment wrapText="1"/>
    </xf>
    <xf numFmtId="3" fontId="1" fillId="2" borderId="0" xfId="0" applyNumberFormat="1" applyFont="1" applyFill="1" applyAlignment="1">
      <alignment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3" fontId="1" fillId="4" borderId="4" xfId="0" applyNumberFormat="1" applyFont="1" applyFill="1" applyBorder="1" applyAlignment="1">
      <alignment horizontal="center" wrapText="1"/>
    </xf>
    <xf numFmtId="3" fontId="1" fillId="4" borderId="8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49" fontId="0" fillId="3" borderId="0" xfId="0" applyNumberFormat="1" applyFill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 applyAlignment="1"/>
    <xf numFmtId="3" fontId="0" fillId="2" borderId="11" xfId="0" applyNumberFormat="1" applyFill="1" applyBorder="1" applyAlignment="1">
      <alignment horizontal="center" wrapText="1"/>
    </xf>
    <xf numFmtId="49" fontId="0" fillId="2" borderId="12" xfId="0" applyNumberFormat="1" applyFill="1" applyBorder="1" applyAlignment="1">
      <alignment horizontal="center" wrapText="1"/>
    </xf>
    <xf numFmtId="0" fontId="1" fillId="2" borderId="12" xfId="0" applyFont="1" applyFill="1" applyBorder="1" applyAlignment="1">
      <alignment wrapText="1"/>
    </xf>
    <xf numFmtId="0" fontId="0" fillId="2" borderId="12" xfId="0" applyFill="1" applyBorder="1" applyAlignment="1">
      <alignment wrapText="1"/>
    </xf>
    <xf numFmtId="3" fontId="0" fillId="2" borderId="13" xfId="0" applyNumberForma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wrapText="1"/>
    </xf>
    <xf numFmtId="3" fontId="1" fillId="2" borderId="0" xfId="0" applyNumberFormat="1" applyFont="1" applyFill="1" applyBorder="1" applyAlignment="1">
      <alignment horizontal="center" wrapText="1"/>
    </xf>
    <xf numFmtId="9" fontId="0" fillId="2" borderId="0" xfId="0" applyNumberFormat="1" applyFill="1" applyAlignment="1">
      <alignment horizont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9" fontId="0" fillId="4" borderId="0" xfId="0" applyNumberFormat="1" applyFill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3" fontId="9" fillId="4" borderId="8" xfId="0" applyNumberFormat="1" applyFont="1" applyFill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center" wrapText="1"/>
    </xf>
    <xf numFmtId="9" fontId="9" fillId="4" borderId="5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center"/>
    </xf>
    <xf numFmtId="9" fontId="1" fillId="4" borderId="5" xfId="0" applyNumberFormat="1" applyFont="1" applyFill="1" applyBorder="1" applyAlignment="1">
      <alignment horizontal="center" wrapText="1"/>
    </xf>
    <xf numFmtId="9" fontId="1" fillId="4" borderId="4" xfId="0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wrapText="1"/>
    </xf>
    <xf numFmtId="3" fontId="0" fillId="5" borderId="0" xfId="0" applyNumberFormat="1" applyFill="1" applyAlignment="1">
      <alignment wrapText="1"/>
    </xf>
    <xf numFmtId="9" fontId="0" fillId="5" borderId="0" xfId="0" applyNumberFormat="1" applyFill="1" applyAlignment="1">
      <alignment wrapText="1"/>
    </xf>
    <xf numFmtId="3" fontId="1" fillId="5" borderId="0" xfId="0" applyNumberFormat="1" applyFont="1" applyFill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Border="1" applyAlignment="1">
      <alignment wrapText="1"/>
    </xf>
    <xf numFmtId="3" fontId="0" fillId="3" borderId="0" xfId="0" applyNumberFormat="1" applyFill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3" fontId="0" fillId="0" borderId="8" xfId="0" applyNumberFormat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3" fontId="0" fillId="5" borderId="0" xfId="0" applyNumberForma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3" fontId="0" fillId="2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9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4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10" fillId="3" borderId="9" xfId="0" applyFont="1" applyFill="1" applyBorder="1" applyAlignment="1">
      <alignment horizontal="justify" vertical="center"/>
    </xf>
    <xf numFmtId="0" fontId="10" fillId="3" borderId="10" xfId="0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2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indent="2"/>
    </xf>
    <xf numFmtId="0" fontId="1" fillId="2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wrapText="1"/>
    </xf>
    <xf numFmtId="0" fontId="0" fillId="2" borderId="18" xfId="0" applyNumberFormat="1" applyFill="1" applyBorder="1" applyAlignment="1">
      <alignment horizontal="center" wrapText="1"/>
    </xf>
    <xf numFmtId="0" fontId="0" fillId="2" borderId="3" xfId="0" applyNumberForma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3" fontId="8" fillId="0" borderId="1" xfId="0" applyNumberFormat="1" applyFont="1" applyBorder="1" applyAlignment="1">
      <alignment wrapText="1"/>
    </xf>
    <xf numFmtId="3" fontId="1" fillId="4" borderId="5" xfId="0" applyNumberFormat="1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3" fontId="1" fillId="4" borderId="0" xfId="0" applyNumberFormat="1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0"/>
  <sheetViews>
    <sheetView tabSelected="1" zoomScale="85" zoomScaleNormal="85" workbookViewId="0">
      <selection activeCell="M10" sqref="M10"/>
    </sheetView>
  </sheetViews>
  <sheetFormatPr defaultColWidth="10.7109375" defaultRowHeight="15" x14ac:dyDescent="0.25"/>
  <cols>
    <col min="1" max="1" width="2.140625" style="1" customWidth="1"/>
    <col min="2" max="2" width="3.85546875" style="1" customWidth="1"/>
    <col min="3" max="3" width="48" style="4" customWidth="1"/>
    <col min="4" max="4" width="29.7109375" style="1" customWidth="1"/>
    <col min="5" max="5" width="26.5703125" style="1" customWidth="1"/>
    <col min="6" max="6" width="7.28515625" style="1" customWidth="1"/>
    <col min="7" max="7" width="7.7109375" style="27" customWidth="1"/>
    <col min="8" max="8" width="10.5703125" style="2" customWidth="1"/>
    <col min="9" max="9" width="7" style="111" customWidth="1"/>
    <col min="10" max="10" width="6.140625" style="111" customWidth="1"/>
    <col min="11" max="11" width="13.28515625" style="11" customWidth="1"/>
    <col min="12" max="12" width="9.42578125" style="11" customWidth="1"/>
    <col min="13" max="13" width="11.140625" style="11" customWidth="1"/>
    <col min="14" max="14" width="6.85546875" style="35" customWidth="1"/>
    <col min="15" max="15" width="36.85546875" style="35" customWidth="1"/>
    <col min="16" max="16" width="3.42578125" style="2" customWidth="1"/>
    <col min="17" max="17" width="9.85546875" style="2" customWidth="1"/>
    <col min="18" max="18" width="8.28515625" style="2" customWidth="1"/>
    <col min="19" max="19" width="7.5703125" style="2" customWidth="1"/>
    <col min="20" max="20" width="7.7109375" style="2" customWidth="1"/>
    <col min="21" max="22" width="9.140625" style="2" customWidth="1"/>
    <col min="23" max="23" width="9.28515625" style="7" customWidth="1"/>
    <col min="24" max="24" width="9.42578125" style="7" customWidth="1"/>
    <col min="25" max="25" width="9.42578125" style="2" customWidth="1"/>
    <col min="26" max="26" width="7.28515625" style="2" customWidth="1"/>
    <col min="27" max="27" width="8.140625" hidden="1" customWidth="1"/>
    <col min="28" max="31" width="8.140625" style="5" hidden="1" customWidth="1"/>
    <col min="32" max="32" width="10.28515625" style="25" hidden="1" customWidth="1"/>
    <col min="33" max="33" width="8.140625" style="10" hidden="1" customWidth="1"/>
    <col min="34" max="34" width="7.85546875" style="13" customWidth="1"/>
    <col min="35" max="35" width="5.42578125" style="13" customWidth="1"/>
    <col min="36" max="39" width="11.28515625" style="16" customWidth="1"/>
    <col min="40" max="40" width="9.5703125" style="29" customWidth="1"/>
    <col min="41" max="41" width="13.85546875" style="27" customWidth="1"/>
    <col min="42" max="42" width="12.7109375" style="27" customWidth="1"/>
    <col min="43" max="43" width="12.7109375" style="24" customWidth="1"/>
    <col min="44" max="45" width="14.42578125" style="24" customWidth="1"/>
    <col min="46" max="46" width="14.42578125" style="28" customWidth="1"/>
    <col min="47" max="47" width="39.42578125" style="1" customWidth="1"/>
    <col min="48" max="48" width="26.42578125" style="20" customWidth="1"/>
    <col min="49" max="49" width="53.5703125" style="33" customWidth="1"/>
    <col min="50" max="16384" width="10.7109375" style="1"/>
  </cols>
  <sheetData>
    <row r="1" spans="1:50" s="34" customFormat="1" ht="16.5" thickBot="1" x14ac:dyDescent="0.3">
      <c r="A1" s="37"/>
      <c r="B1" s="118" t="s">
        <v>247</v>
      </c>
      <c r="C1" s="118"/>
      <c r="D1" s="118"/>
      <c r="E1" s="43"/>
      <c r="F1" s="43"/>
      <c r="G1" s="44"/>
      <c r="H1" s="45"/>
      <c r="I1" s="102"/>
      <c r="J1" s="102"/>
      <c r="K1" s="45"/>
      <c r="L1" s="45"/>
      <c r="M1" s="45"/>
      <c r="N1" s="46"/>
      <c r="O1" s="46"/>
      <c r="P1" s="48"/>
    </row>
    <row r="2" spans="1:50" s="6" customFormat="1" ht="45.75" thickBot="1" x14ac:dyDescent="0.3">
      <c r="A2" s="135"/>
      <c r="B2" s="128"/>
      <c r="C2" s="112" t="s">
        <v>153</v>
      </c>
      <c r="D2" s="112" t="s">
        <v>188</v>
      </c>
      <c r="E2" s="112" t="s">
        <v>154</v>
      </c>
      <c r="F2" s="112" t="s">
        <v>208</v>
      </c>
      <c r="G2" s="113" t="s">
        <v>155</v>
      </c>
      <c r="H2" s="114" t="s">
        <v>156</v>
      </c>
      <c r="I2" s="114" t="s">
        <v>250</v>
      </c>
      <c r="J2" s="114" t="s">
        <v>251</v>
      </c>
      <c r="K2" s="112" t="s">
        <v>264</v>
      </c>
      <c r="L2" s="112" t="s">
        <v>265</v>
      </c>
      <c r="M2" s="112" t="s">
        <v>242</v>
      </c>
      <c r="N2" s="115" t="s">
        <v>252</v>
      </c>
      <c r="O2" s="116" t="s">
        <v>243</v>
      </c>
      <c r="P2" s="49"/>
    </row>
    <row r="3" spans="1:50" x14ac:dyDescent="0.25">
      <c r="A3" s="136"/>
      <c r="B3" s="137">
        <v>1</v>
      </c>
      <c r="C3" s="61" t="s">
        <v>0</v>
      </c>
      <c r="D3" s="9" t="s">
        <v>157</v>
      </c>
      <c r="E3" s="9" t="s">
        <v>1</v>
      </c>
      <c r="F3" s="9" t="s">
        <v>189</v>
      </c>
      <c r="G3" s="41">
        <v>2020</v>
      </c>
      <c r="H3" s="14">
        <v>288700</v>
      </c>
      <c r="I3" s="103">
        <v>78.142857142857139</v>
      </c>
      <c r="J3" s="103">
        <v>7.8142857142857141</v>
      </c>
      <c r="K3" s="141">
        <v>63000</v>
      </c>
      <c r="L3" s="141"/>
      <c r="M3" s="144">
        <f>SUM(K3+L3)</f>
        <v>63000</v>
      </c>
      <c r="N3" s="93">
        <f>SUM(M3/H3)</f>
        <v>0.21821960512642882</v>
      </c>
      <c r="O3" s="30"/>
      <c r="P3" s="3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V3" s="1"/>
      <c r="AW3" s="1"/>
    </row>
    <row r="4" spans="1:50" x14ac:dyDescent="0.25">
      <c r="A4" s="136"/>
      <c r="B4" s="138">
        <v>2</v>
      </c>
      <c r="C4" s="62" t="s">
        <v>97</v>
      </c>
      <c r="D4" s="3" t="s">
        <v>157</v>
      </c>
      <c r="E4" s="3" t="s">
        <v>98</v>
      </c>
      <c r="F4" s="3" t="s">
        <v>193</v>
      </c>
      <c r="G4" s="39">
        <v>2020</v>
      </c>
      <c r="H4" s="12">
        <v>227400</v>
      </c>
      <c r="I4" s="104">
        <v>83.428571428571431</v>
      </c>
      <c r="J4" s="104">
        <v>8.3428571428571434</v>
      </c>
      <c r="K4" s="58">
        <v>42000</v>
      </c>
      <c r="L4" s="58"/>
      <c r="M4" s="145">
        <f>SUM(K4+L4)</f>
        <v>42000</v>
      </c>
      <c r="N4" s="93">
        <f>SUM(M4/H4)</f>
        <v>0.18469656992084432</v>
      </c>
      <c r="O4" s="31"/>
      <c r="P4" s="3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V4" s="1"/>
      <c r="AW4" s="1"/>
    </row>
    <row r="5" spans="1:50" x14ac:dyDescent="0.25">
      <c r="A5" s="136"/>
      <c r="B5" s="137">
        <v>3</v>
      </c>
      <c r="C5" s="62" t="s">
        <v>2</v>
      </c>
      <c r="D5" s="21" t="s">
        <v>157</v>
      </c>
      <c r="E5" s="21" t="s">
        <v>3</v>
      </c>
      <c r="F5" s="21" t="s">
        <v>189</v>
      </c>
      <c r="G5" s="42">
        <v>2020</v>
      </c>
      <c r="H5" s="12">
        <v>192000</v>
      </c>
      <c r="I5" s="104">
        <v>82.428571428571431</v>
      </c>
      <c r="J5" s="104">
        <v>8.2428571428571438</v>
      </c>
      <c r="K5" s="58">
        <v>45000</v>
      </c>
      <c r="L5" s="58"/>
      <c r="M5" s="145">
        <f>SUM(K5+L5)</f>
        <v>45000</v>
      </c>
      <c r="N5" s="93">
        <f>SUM(M5/H5)</f>
        <v>0.234375</v>
      </c>
      <c r="O5" s="31"/>
      <c r="P5" s="3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V5" s="1"/>
      <c r="AW5" s="1"/>
    </row>
    <row r="6" spans="1:50" s="36" customFormat="1" x14ac:dyDescent="0.25">
      <c r="A6" s="136"/>
      <c r="B6" s="138">
        <v>4</v>
      </c>
      <c r="C6" s="65" t="s">
        <v>99</v>
      </c>
      <c r="D6" s="23" t="s">
        <v>157</v>
      </c>
      <c r="E6" s="23" t="s">
        <v>100</v>
      </c>
      <c r="F6" s="23" t="s">
        <v>189</v>
      </c>
      <c r="G6" s="139">
        <v>2020</v>
      </c>
      <c r="H6" s="26">
        <v>213100</v>
      </c>
      <c r="I6" s="106">
        <v>88.285714285714292</v>
      </c>
      <c r="J6" s="106">
        <v>8.8285714285714292</v>
      </c>
      <c r="K6" s="88">
        <v>70000</v>
      </c>
      <c r="L6" s="88"/>
      <c r="M6" s="147">
        <f>SUM(K6+L6)</f>
        <v>70000</v>
      </c>
      <c r="N6" s="93">
        <f>SUM(M6/H6)</f>
        <v>0.32848427968090099</v>
      </c>
      <c r="O6" s="31"/>
      <c r="P6" s="37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1:50" ht="30.75" thickBot="1" x14ac:dyDescent="0.3">
      <c r="A7" s="136"/>
      <c r="B7" s="137">
        <v>5</v>
      </c>
      <c r="C7" s="63" t="s">
        <v>101</v>
      </c>
      <c r="D7" s="8" t="s">
        <v>179</v>
      </c>
      <c r="E7" s="8" t="s">
        <v>248</v>
      </c>
      <c r="F7" s="8" t="s">
        <v>193</v>
      </c>
      <c r="G7" s="87">
        <v>2020</v>
      </c>
      <c r="H7" s="15">
        <v>121500</v>
      </c>
      <c r="I7" s="105">
        <v>81.285714285714292</v>
      </c>
      <c r="J7" s="105">
        <v>8.1285714285714299</v>
      </c>
      <c r="K7" s="59">
        <v>38000</v>
      </c>
      <c r="L7" s="59"/>
      <c r="M7" s="146">
        <f>SUM(K7+L7)</f>
        <v>38000</v>
      </c>
      <c r="N7" s="94">
        <f>SUM(M7/H7)</f>
        <v>0.31275720164609055</v>
      </c>
      <c r="O7" s="32"/>
      <c r="P7" s="37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1:50" x14ac:dyDescent="0.25">
      <c r="A8" s="136"/>
      <c r="B8" s="138">
        <v>6</v>
      </c>
      <c r="C8" s="61" t="s">
        <v>8</v>
      </c>
      <c r="D8" s="9" t="s">
        <v>158</v>
      </c>
      <c r="E8" s="9" t="s">
        <v>9</v>
      </c>
      <c r="F8" s="9" t="s">
        <v>189</v>
      </c>
      <c r="G8" s="41">
        <v>2020</v>
      </c>
      <c r="H8" s="14">
        <v>422000</v>
      </c>
      <c r="I8" s="103">
        <v>79.571428571428569</v>
      </c>
      <c r="J8" s="103">
        <v>7.9571428571428573</v>
      </c>
      <c r="K8" s="141">
        <v>50000</v>
      </c>
      <c r="L8" s="141"/>
      <c r="M8" s="144">
        <f>SUM(K8+L8)</f>
        <v>50000</v>
      </c>
      <c r="N8" s="93">
        <f>SUM(M8/H8)</f>
        <v>0.11848341232227488</v>
      </c>
      <c r="O8" s="30"/>
      <c r="P8" s="37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1:50" x14ac:dyDescent="0.25">
      <c r="A9" s="136"/>
      <c r="B9" s="137">
        <v>7</v>
      </c>
      <c r="C9" s="62" t="s">
        <v>4</v>
      </c>
      <c r="D9" s="3" t="s">
        <v>158</v>
      </c>
      <c r="E9" s="3" t="s">
        <v>5</v>
      </c>
      <c r="F9" s="3" t="s">
        <v>190</v>
      </c>
      <c r="G9" s="39">
        <v>2020</v>
      </c>
      <c r="H9" s="12">
        <v>192000</v>
      </c>
      <c r="I9" s="104">
        <v>92.714285714285708</v>
      </c>
      <c r="J9" s="104">
        <v>9.2714285714285705</v>
      </c>
      <c r="K9" s="89">
        <v>50000</v>
      </c>
      <c r="L9" s="89"/>
      <c r="M9" s="147">
        <f>SUM(K9+L9)</f>
        <v>50000</v>
      </c>
      <c r="N9" s="93">
        <f>SUM(M9/H9)</f>
        <v>0.26041666666666669</v>
      </c>
      <c r="O9" s="31"/>
      <c r="P9" s="3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V9" s="1"/>
      <c r="AW9" s="1"/>
    </row>
    <row r="10" spans="1:50" x14ac:dyDescent="0.25">
      <c r="A10" s="136"/>
      <c r="B10" s="138">
        <v>8</v>
      </c>
      <c r="C10" s="62" t="s">
        <v>6</v>
      </c>
      <c r="D10" s="21" t="s">
        <v>158</v>
      </c>
      <c r="E10" s="21" t="s">
        <v>7</v>
      </c>
      <c r="F10" s="21" t="s">
        <v>189</v>
      </c>
      <c r="G10" s="42">
        <v>2020</v>
      </c>
      <c r="H10" s="12">
        <v>300000</v>
      </c>
      <c r="I10" s="104">
        <v>81.571428571428569</v>
      </c>
      <c r="J10" s="104">
        <v>8.1571428571428566</v>
      </c>
      <c r="K10" s="58">
        <v>49000</v>
      </c>
      <c r="L10" s="58"/>
      <c r="M10" s="145">
        <f>SUM(K10+L10)</f>
        <v>49000</v>
      </c>
      <c r="N10" s="93">
        <f>SUM(M10/H10)</f>
        <v>0.16333333333333333</v>
      </c>
      <c r="O10" s="31"/>
      <c r="P10" s="3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1"/>
      <c r="AW10" s="1"/>
    </row>
    <row r="11" spans="1:50" x14ac:dyDescent="0.25">
      <c r="A11" s="136"/>
      <c r="B11" s="137">
        <v>9</v>
      </c>
      <c r="C11" s="62" t="s">
        <v>12</v>
      </c>
      <c r="D11" s="21" t="s">
        <v>159</v>
      </c>
      <c r="E11" s="21" t="s">
        <v>13</v>
      </c>
      <c r="F11" s="21" t="s">
        <v>192</v>
      </c>
      <c r="G11" s="42">
        <v>2020</v>
      </c>
      <c r="H11" s="12">
        <v>223200</v>
      </c>
      <c r="I11" s="104">
        <v>84.142857142857139</v>
      </c>
      <c r="J11" s="104">
        <v>8.4142857142857146</v>
      </c>
      <c r="K11" s="58">
        <v>45000</v>
      </c>
      <c r="L11" s="58"/>
      <c r="M11" s="145">
        <f>SUM(K11+L11)</f>
        <v>45000</v>
      </c>
      <c r="N11" s="93">
        <f>SUM(M11/H11)</f>
        <v>0.20161290322580644</v>
      </c>
      <c r="O11" s="31"/>
      <c r="P11" s="3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V11" s="1"/>
      <c r="AW11" s="1"/>
    </row>
    <row r="12" spans="1:50" x14ac:dyDescent="0.25">
      <c r="A12" s="136"/>
      <c r="B12" s="138">
        <v>10</v>
      </c>
      <c r="C12" s="62" t="s">
        <v>10</v>
      </c>
      <c r="D12" s="3" t="s">
        <v>159</v>
      </c>
      <c r="E12" s="3" t="s">
        <v>11</v>
      </c>
      <c r="F12" s="3" t="s">
        <v>191</v>
      </c>
      <c r="G12" s="42">
        <v>2020</v>
      </c>
      <c r="H12" s="12">
        <v>174700</v>
      </c>
      <c r="I12" s="104">
        <v>81.714285714285708</v>
      </c>
      <c r="J12" s="104">
        <v>8.1714285714285708</v>
      </c>
      <c r="K12" s="58">
        <v>28000</v>
      </c>
      <c r="L12" s="58"/>
      <c r="M12" s="145">
        <f>SUM(K12+L12)</f>
        <v>28000</v>
      </c>
      <c r="N12" s="93">
        <f>SUM(M12/H12)</f>
        <v>0.16027475672581568</v>
      </c>
      <c r="O12" s="31"/>
      <c r="P12" s="3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V12" s="1"/>
      <c r="AW12" s="1"/>
    </row>
    <row r="13" spans="1:50" ht="30" x14ac:dyDescent="0.25">
      <c r="A13" s="136"/>
      <c r="B13" s="137">
        <v>11</v>
      </c>
      <c r="C13" s="62" t="s">
        <v>102</v>
      </c>
      <c r="D13" s="3" t="s">
        <v>180</v>
      </c>
      <c r="E13" s="3" t="s">
        <v>103</v>
      </c>
      <c r="F13" s="3" t="s">
        <v>189</v>
      </c>
      <c r="G13" s="39">
        <v>2021</v>
      </c>
      <c r="H13" s="12">
        <v>231000</v>
      </c>
      <c r="I13" s="104">
        <v>86</v>
      </c>
      <c r="J13" s="104">
        <v>8.6</v>
      </c>
      <c r="K13" s="89">
        <v>58000</v>
      </c>
      <c r="L13" s="89">
        <v>54000</v>
      </c>
      <c r="M13" s="147">
        <f>SUM(K13+L13)</f>
        <v>112000</v>
      </c>
      <c r="N13" s="93">
        <f>SUM(M13/H13)</f>
        <v>0.48484848484848486</v>
      </c>
      <c r="O13" s="31"/>
      <c r="P13" s="3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V13" s="1"/>
      <c r="AW13" s="1"/>
    </row>
    <row r="14" spans="1:50" ht="30" x14ac:dyDescent="0.25">
      <c r="A14" s="136"/>
      <c r="B14" s="138">
        <v>12</v>
      </c>
      <c r="C14" s="62" t="s">
        <v>104</v>
      </c>
      <c r="D14" s="3" t="s">
        <v>180</v>
      </c>
      <c r="E14" s="3" t="s">
        <v>105</v>
      </c>
      <c r="F14" s="3" t="s">
        <v>189</v>
      </c>
      <c r="G14" s="39">
        <v>2020</v>
      </c>
      <c r="H14" s="12">
        <v>142500</v>
      </c>
      <c r="I14" s="104">
        <v>78.285714285714292</v>
      </c>
      <c r="J14" s="104">
        <v>7.8285714285714292</v>
      </c>
      <c r="K14" s="58">
        <v>31000</v>
      </c>
      <c r="L14" s="58"/>
      <c r="M14" s="145">
        <f>SUM(K14+L14)</f>
        <v>31000</v>
      </c>
      <c r="N14" s="93">
        <f>SUM(M14/H14)</f>
        <v>0.21754385964912282</v>
      </c>
      <c r="O14" s="31"/>
      <c r="P14" s="3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V14" s="1"/>
      <c r="AW14" s="1"/>
    </row>
    <row r="15" spans="1:50" x14ac:dyDescent="0.25">
      <c r="A15" s="136"/>
      <c r="B15" s="137">
        <v>13</v>
      </c>
      <c r="C15" s="62" t="s">
        <v>14</v>
      </c>
      <c r="D15" s="3" t="s">
        <v>160</v>
      </c>
      <c r="E15" s="3" t="s">
        <v>15</v>
      </c>
      <c r="F15" s="3" t="s">
        <v>193</v>
      </c>
      <c r="G15" s="42">
        <v>2020</v>
      </c>
      <c r="H15" s="12">
        <v>159000</v>
      </c>
      <c r="I15" s="104">
        <v>83.857142857142861</v>
      </c>
      <c r="J15" s="104">
        <v>8.3857142857142861</v>
      </c>
      <c r="K15" s="58">
        <v>42000</v>
      </c>
      <c r="L15" s="58"/>
      <c r="M15" s="145">
        <f>SUM(K15+L15)</f>
        <v>42000</v>
      </c>
      <c r="N15" s="93">
        <f>SUM(M15/H15)</f>
        <v>0.26415094339622641</v>
      </c>
      <c r="O15" s="31"/>
      <c r="P15" s="3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V15" s="1"/>
      <c r="AW15" s="1"/>
    </row>
    <row r="16" spans="1:50" ht="30" x14ac:dyDescent="0.25">
      <c r="A16" s="136"/>
      <c r="B16" s="138">
        <v>14</v>
      </c>
      <c r="C16" s="62" t="s">
        <v>106</v>
      </c>
      <c r="D16" s="3" t="s">
        <v>160</v>
      </c>
      <c r="E16" s="3" t="s">
        <v>107</v>
      </c>
      <c r="F16" s="3" t="s">
        <v>192</v>
      </c>
      <c r="G16" s="39">
        <v>2021</v>
      </c>
      <c r="H16" s="12">
        <v>331000</v>
      </c>
      <c r="I16" s="104">
        <v>78.285714285714292</v>
      </c>
      <c r="J16" s="104">
        <v>7.8285714285714292</v>
      </c>
      <c r="K16" s="58">
        <v>32000</v>
      </c>
      <c r="L16" s="58">
        <v>36000</v>
      </c>
      <c r="M16" s="145">
        <f>SUM(K16+L16)</f>
        <v>68000</v>
      </c>
      <c r="N16" s="93">
        <f>SUM(M16/H16)</f>
        <v>0.20543806646525681</v>
      </c>
      <c r="O16" s="31"/>
      <c r="P16" s="37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V16" s="1"/>
      <c r="AW16" s="1"/>
    </row>
    <row r="17" spans="1:49" ht="30" x14ac:dyDescent="0.25">
      <c r="A17" s="136"/>
      <c r="B17" s="137">
        <v>15</v>
      </c>
      <c r="C17" s="62" t="s">
        <v>108</v>
      </c>
      <c r="D17" s="3" t="s">
        <v>160</v>
      </c>
      <c r="E17" s="3" t="s">
        <v>109</v>
      </c>
      <c r="F17" s="3" t="s">
        <v>189</v>
      </c>
      <c r="G17" s="42">
        <v>2020</v>
      </c>
      <c r="H17" s="12">
        <v>161000</v>
      </c>
      <c r="I17" s="104">
        <v>74.142857142857139</v>
      </c>
      <c r="J17" s="104">
        <v>7.4142857142857137</v>
      </c>
      <c r="K17" s="58" t="s">
        <v>241</v>
      </c>
      <c r="L17" s="58"/>
      <c r="M17" s="145" t="s">
        <v>241</v>
      </c>
      <c r="N17" s="93" t="s">
        <v>241</v>
      </c>
      <c r="O17" s="31" t="s">
        <v>244</v>
      </c>
      <c r="P17" s="3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V17" s="1"/>
      <c r="AW17" s="1"/>
    </row>
    <row r="18" spans="1:49" x14ac:dyDescent="0.25">
      <c r="A18" s="136"/>
      <c r="B18" s="138">
        <v>16</v>
      </c>
      <c r="C18" s="62" t="s">
        <v>16</v>
      </c>
      <c r="D18" s="3" t="s">
        <v>160</v>
      </c>
      <c r="E18" s="3" t="s">
        <v>17</v>
      </c>
      <c r="F18" s="3" t="s">
        <v>190</v>
      </c>
      <c r="G18" s="42">
        <v>2020</v>
      </c>
      <c r="H18" s="12">
        <v>312760</v>
      </c>
      <c r="I18" s="104">
        <v>69</v>
      </c>
      <c r="J18" s="104">
        <v>6.9</v>
      </c>
      <c r="K18" s="58">
        <v>48000</v>
      </c>
      <c r="L18" s="58"/>
      <c r="M18" s="145">
        <f>SUM(K18+L18)</f>
        <v>48000</v>
      </c>
      <c r="N18" s="93">
        <f>SUM(M18/H18)</f>
        <v>0.15347231103721704</v>
      </c>
      <c r="O18" s="31"/>
      <c r="P18" s="3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V18" s="1"/>
      <c r="AW18" s="1"/>
    </row>
    <row r="19" spans="1:49" x14ac:dyDescent="0.25">
      <c r="A19" s="136"/>
      <c r="B19" s="137">
        <v>17</v>
      </c>
      <c r="C19" s="62" t="s">
        <v>110</v>
      </c>
      <c r="D19" s="21" t="s">
        <v>160</v>
      </c>
      <c r="E19" s="21" t="s">
        <v>111</v>
      </c>
      <c r="F19" s="21" t="s">
        <v>207</v>
      </c>
      <c r="G19" s="39">
        <v>2020</v>
      </c>
      <c r="H19" s="12">
        <v>190000</v>
      </c>
      <c r="I19" s="104">
        <v>85.333333333333329</v>
      </c>
      <c r="J19" s="104">
        <v>8.5333333333333332</v>
      </c>
      <c r="K19" s="89">
        <v>62000</v>
      </c>
      <c r="L19" s="89"/>
      <c r="M19" s="147">
        <f>SUM(K19+L19)</f>
        <v>62000</v>
      </c>
      <c r="N19" s="93">
        <f>SUM(M19/H19)</f>
        <v>0.32631578947368423</v>
      </c>
      <c r="O19" s="31"/>
      <c r="P19" s="37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V19" s="1"/>
      <c r="AW19" s="1"/>
    </row>
    <row r="20" spans="1:49" x14ac:dyDescent="0.25">
      <c r="A20" s="136"/>
      <c r="B20" s="138">
        <v>18</v>
      </c>
      <c r="C20" s="62" t="s">
        <v>112</v>
      </c>
      <c r="D20" s="3" t="s">
        <v>160</v>
      </c>
      <c r="E20" s="3" t="s">
        <v>113</v>
      </c>
      <c r="F20" s="3" t="s">
        <v>189</v>
      </c>
      <c r="G20" s="39">
        <v>2020</v>
      </c>
      <c r="H20" s="12">
        <v>181600</v>
      </c>
      <c r="I20" s="104">
        <v>85.714285714285708</v>
      </c>
      <c r="J20" s="104">
        <v>8.5714285714285712</v>
      </c>
      <c r="K20" s="89">
        <v>58000</v>
      </c>
      <c r="L20" s="89"/>
      <c r="M20" s="147">
        <f>SUM(K20+L20)</f>
        <v>58000</v>
      </c>
      <c r="N20" s="93">
        <f>SUM(M20/H20)</f>
        <v>0.31938325991189426</v>
      </c>
      <c r="O20" s="31"/>
      <c r="P20" s="3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V20" s="1"/>
      <c r="AW20" s="1"/>
    </row>
    <row r="21" spans="1:49" x14ac:dyDescent="0.25">
      <c r="A21" s="136"/>
      <c r="B21" s="137">
        <v>19</v>
      </c>
      <c r="C21" s="62" t="s">
        <v>20</v>
      </c>
      <c r="D21" s="21" t="s">
        <v>161</v>
      </c>
      <c r="E21" s="21" t="s">
        <v>21</v>
      </c>
      <c r="F21" s="21" t="s">
        <v>190</v>
      </c>
      <c r="G21" s="39">
        <v>2021</v>
      </c>
      <c r="H21" s="12">
        <v>317000</v>
      </c>
      <c r="I21" s="104">
        <v>88.285714285714292</v>
      </c>
      <c r="J21" s="104">
        <v>8.8285714285714292</v>
      </c>
      <c r="K21" s="89">
        <v>18000</v>
      </c>
      <c r="L21" s="89">
        <v>114000</v>
      </c>
      <c r="M21" s="147">
        <f>SUM(K21+L21)</f>
        <v>132000</v>
      </c>
      <c r="N21" s="93">
        <f>SUM(M21/H21)</f>
        <v>0.41640378548895901</v>
      </c>
      <c r="O21" s="31"/>
      <c r="P21" s="3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V21" s="1"/>
      <c r="AW21" s="1"/>
    </row>
    <row r="22" spans="1:49" x14ac:dyDescent="0.25">
      <c r="A22" s="136"/>
      <c r="B22" s="138">
        <v>20</v>
      </c>
      <c r="C22" s="62" t="s">
        <v>18</v>
      </c>
      <c r="D22" s="3" t="s">
        <v>161</v>
      </c>
      <c r="E22" s="3" t="s">
        <v>19</v>
      </c>
      <c r="F22" s="3" t="s">
        <v>189</v>
      </c>
      <c r="G22" s="42">
        <v>2020</v>
      </c>
      <c r="H22" s="12">
        <v>202000</v>
      </c>
      <c r="I22" s="104">
        <v>86</v>
      </c>
      <c r="J22" s="104">
        <v>8.6</v>
      </c>
      <c r="K22" s="89">
        <v>86000</v>
      </c>
      <c r="L22" s="89"/>
      <c r="M22" s="147">
        <f>SUM(K22+L22)</f>
        <v>86000</v>
      </c>
      <c r="N22" s="93">
        <f>SUM(M22/H22)</f>
        <v>0.42574257425742573</v>
      </c>
      <c r="O22" s="31"/>
      <c r="P22" s="3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V22" s="1"/>
      <c r="AW22" s="1"/>
    </row>
    <row r="23" spans="1:49" x14ac:dyDescent="0.25">
      <c r="A23" s="136"/>
      <c r="B23" s="137">
        <v>21</v>
      </c>
      <c r="C23" s="62" t="s">
        <v>24</v>
      </c>
      <c r="D23" s="3" t="s">
        <v>162</v>
      </c>
      <c r="E23" s="3" t="s">
        <v>253</v>
      </c>
      <c r="F23" s="3" t="s">
        <v>195</v>
      </c>
      <c r="G23" s="42">
        <v>2020</v>
      </c>
      <c r="H23" s="12">
        <v>147000</v>
      </c>
      <c r="I23" s="104">
        <v>79.571428571428569</v>
      </c>
      <c r="J23" s="104">
        <v>7.9571428571428573</v>
      </c>
      <c r="K23" s="58">
        <v>49000</v>
      </c>
      <c r="L23" s="58"/>
      <c r="M23" s="145">
        <f>SUM(K23+L23)</f>
        <v>49000</v>
      </c>
      <c r="N23" s="93">
        <f>SUM(M23/H23)</f>
        <v>0.33333333333333331</v>
      </c>
      <c r="O23" s="31"/>
      <c r="P23" s="3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V23" s="1"/>
      <c r="AW23" s="1"/>
    </row>
    <row r="24" spans="1:49" x14ac:dyDescent="0.25">
      <c r="A24" s="136"/>
      <c r="B24" s="138">
        <v>22</v>
      </c>
      <c r="C24" s="62" t="s">
        <v>22</v>
      </c>
      <c r="D24" s="21" t="s">
        <v>162</v>
      </c>
      <c r="E24" s="21" t="s">
        <v>23</v>
      </c>
      <c r="F24" s="21" t="s">
        <v>194</v>
      </c>
      <c r="G24" s="42">
        <v>2020</v>
      </c>
      <c r="H24" s="12">
        <v>182500</v>
      </c>
      <c r="I24" s="104">
        <v>81.428571428571431</v>
      </c>
      <c r="J24" s="104">
        <v>8.1428571428571423</v>
      </c>
      <c r="K24" s="58">
        <v>63000</v>
      </c>
      <c r="L24" s="58"/>
      <c r="M24" s="145">
        <f>SUM(K24+L24)</f>
        <v>63000</v>
      </c>
      <c r="N24" s="93">
        <f>SUM(M24/H24)</f>
        <v>0.34520547945205482</v>
      </c>
      <c r="O24" s="31"/>
      <c r="P24" s="3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V24" s="1"/>
      <c r="AW24" s="1"/>
    </row>
    <row r="25" spans="1:49" x14ac:dyDescent="0.25">
      <c r="A25" s="136"/>
      <c r="B25" s="137">
        <v>23</v>
      </c>
      <c r="C25" s="62" t="s">
        <v>25</v>
      </c>
      <c r="D25" s="3" t="s">
        <v>162</v>
      </c>
      <c r="E25" s="3" t="s">
        <v>26</v>
      </c>
      <c r="F25" s="3" t="s">
        <v>195</v>
      </c>
      <c r="G25" s="42">
        <v>2020</v>
      </c>
      <c r="H25" s="12">
        <v>201000</v>
      </c>
      <c r="I25" s="104">
        <v>78.428571428571431</v>
      </c>
      <c r="J25" s="104">
        <v>7.8428571428571434</v>
      </c>
      <c r="K25" s="58">
        <v>63000</v>
      </c>
      <c r="L25" s="58"/>
      <c r="M25" s="145">
        <f>SUM(K25+L25)</f>
        <v>63000</v>
      </c>
      <c r="N25" s="93">
        <f>SUM(M25/H25)</f>
        <v>0.31343283582089554</v>
      </c>
      <c r="O25" s="31"/>
      <c r="P25" s="3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V25" s="1"/>
      <c r="AW25" s="1"/>
    </row>
    <row r="26" spans="1:49" x14ac:dyDescent="0.25">
      <c r="A26" s="136"/>
      <c r="B26" s="138">
        <v>24</v>
      </c>
      <c r="C26" s="64" t="s">
        <v>149</v>
      </c>
      <c r="D26" s="38" t="s">
        <v>209</v>
      </c>
      <c r="E26" s="38" t="s">
        <v>150</v>
      </c>
      <c r="F26" s="38" t="s">
        <v>189</v>
      </c>
      <c r="G26" s="39">
        <v>2020</v>
      </c>
      <c r="H26" s="140">
        <v>464620</v>
      </c>
      <c r="I26" s="104">
        <v>78</v>
      </c>
      <c r="J26" s="104">
        <v>8</v>
      </c>
      <c r="K26" s="58">
        <v>120000</v>
      </c>
      <c r="L26" s="58"/>
      <c r="M26" s="145">
        <f>SUM(K26+L26)</f>
        <v>120000</v>
      </c>
      <c r="N26" s="93">
        <f>SUM(M26/H26)</f>
        <v>0.25827558004390683</v>
      </c>
      <c r="O26" s="31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V26" s="1"/>
      <c r="AW26" s="1"/>
    </row>
    <row r="27" spans="1:49" x14ac:dyDescent="0.25">
      <c r="A27" s="136"/>
      <c r="B27" s="137">
        <v>25</v>
      </c>
      <c r="C27" s="62" t="s">
        <v>142</v>
      </c>
      <c r="D27" s="21" t="s">
        <v>181</v>
      </c>
      <c r="E27" s="21"/>
      <c r="F27" s="21"/>
      <c r="G27" s="39">
        <v>2021</v>
      </c>
      <c r="H27" s="12">
        <v>293300</v>
      </c>
      <c r="I27" s="104">
        <v>82.571428571428569</v>
      </c>
      <c r="J27" s="104">
        <v>8.2571428571428562</v>
      </c>
      <c r="K27" s="89">
        <v>14000</v>
      </c>
      <c r="L27" s="89">
        <v>49000</v>
      </c>
      <c r="M27" s="147">
        <f>SUM(K27+L27)</f>
        <v>63000</v>
      </c>
      <c r="N27" s="93">
        <f>SUM(M27/H27)</f>
        <v>0.21479713603818615</v>
      </c>
      <c r="O27" s="31"/>
      <c r="P27" s="3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V27" s="1"/>
      <c r="AW27" s="1"/>
    </row>
    <row r="28" spans="1:49" s="22" customFormat="1" ht="30" x14ac:dyDescent="0.25">
      <c r="A28" s="136"/>
      <c r="B28" s="138">
        <v>26</v>
      </c>
      <c r="C28" s="62" t="s">
        <v>114</v>
      </c>
      <c r="D28" s="21" t="s">
        <v>181</v>
      </c>
      <c r="E28" s="21" t="s">
        <v>115</v>
      </c>
      <c r="F28" s="23" t="s">
        <v>190</v>
      </c>
      <c r="G28" s="139">
        <v>2020</v>
      </c>
      <c r="H28" s="26">
        <v>129500</v>
      </c>
      <c r="I28" s="106">
        <v>92</v>
      </c>
      <c r="J28" s="106">
        <v>9.1999999999999993</v>
      </c>
      <c r="K28" s="88">
        <v>45000</v>
      </c>
      <c r="L28" s="88"/>
      <c r="M28" s="147">
        <f>SUM(K28+L28)</f>
        <v>45000</v>
      </c>
      <c r="N28" s="93">
        <f>SUM(M28/H28)</f>
        <v>0.34749034749034752</v>
      </c>
      <c r="O28" s="31"/>
      <c r="P28" s="37"/>
    </row>
    <row r="29" spans="1:49" x14ac:dyDescent="0.25">
      <c r="A29" s="136"/>
      <c r="B29" s="137">
        <v>27</v>
      </c>
      <c r="C29" s="62" t="s">
        <v>116</v>
      </c>
      <c r="D29" s="3" t="s">
        <v>181</v>
      </c>
      <c r="E29" s="3" t="s">
        <v>117</v>
      </c>
      <c r="F29" s="3" t="s">
        <v>195</v>
      </c>
      <c r="G29" s="42">
        <v>2020</v>
      </c>
      <c r="H29" s="12">
        <v>128500</v>
      </c>
      <c r="I29" s="104">
        <v>90.285714285714292</v>
      </c>
      <c r="J29" s="104">
        <v>9.0285714285714285</v>
      </c>
      <c r="K29" s="89">
        <v>45000</v>
      </c>
      <c r="L29" s="89"/>
      <c r="M29" s="147">
        <f>SUM(K29+L29)</f>
        <v>45000</v>
      </c>
      <c r="N29" s="93">
        <f>SUM(M29/H29)</f>
        <v>0.35019455252918286</v>
      </c>
      <c r="O29" s="31"/>
      <c r="P29" s="37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V29" s="1"/>
      <c r="AW29" s="1"/>
    </row>
    <row r="30" spans="1:49" ht="30" x14ac:dyDescent="0.25">
      <c r="A30" s="136"/>
      <c r="B30" s="138">
        <v>28</v>
      </c>
      <c r="C30" s="62" t="s">
        <v>27</v>
      </c>
      <c r="D30" s="3" t="s">
        <v>163</v>
      </c>
      <c r="E30" s="3" t="s">
        <v>15</v>
      </c>
      <c r="F30" s="3" t="s">
        <v>193</v>
      </c>
      <c r="G30" s="42">
        <v>2020</v>
      </c>
      <c r="H30" s="12">
        <v>160000</v>
      </c>
      <c r="I30" s="104">
        <v>53.571428571428569</v>
      </c>
      <c r="J30" s="104">
        <v>5.3571428571428568</v>
      </c>
      <c r="K30" s="58" t="s">
        <v>241</v>
      </c>
      <c r="L30" s="58"/>
      <c r="M30" s="145" t="s">
        <v>241</v>
      </c>
      <c r="N30" s="93" t="s">
        <v>241</v>
      </c>
      <c r="O30" s="31" t="s">
        <v>246</v>
      </c>
      <c r="P30" s="37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V30" s="1"/>
      <c r="AW30" s="1"/>
    </row>
    <row r="31" spans="1:49" x14ac:dyDescent="0.25">
      <c r="A31" s="136"/>
      <c r="B31" s="137">
        <v>29</v>
      </c>
      <c r="C31" s="62" t="s">
        <v>30</v>
      </c>
      <c r="D31" s="3" t="s">
        <v>164</v>
      </c>
      <c r="E31" s="3" t="s">
        <v>23</v>
      </c>
      <c r="F31" s="3" t="s">
        <v>194</v>
      </c>
      <c r="G31" s="39">
        <v>2020</v>
      </c>
      <c r="H31" s="12">
        <v>154250</v>
      </c>
      <c r="I31" s="104">
        <v>88</v>
      </c>
      <c r="J31" s="104">
        <v>8.8000000000000007</v>
      </c>
      <c r="K31" s="89">
        <v>70000</v>
      </c>
      <c r="L31" s="89"/>
      <c r="M31" s="147">
        <f>SUM(K31+L31)</f>
        <v>70000</v>
      </c>
      <c r="N31" s="93">
        <f>SUM(M31/H31)</f>
        <v>0.45380875202593191</v>
      </c>
      <c r="O31" s="31"/>
      <c r="P31" s="37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V31" s="1"/>
      <c r="AW31" s="1"/>
    </row>
    <row r="32" spans="1:49" x14ac:dyDescent="0.25">
      <c r="A32" s="136"/>
      <c r="B32" s="138">
        <v>30</v>
      </c>
      <c r="C32" s="65" t="s">
        <v>28</v>
      </c>
      <c r="D32" s="23" t="s">
        <v>164</v>
      </c>
      <c r="E32" s="23" t="s">
        <v>29</v>
      </c>
      <c r="F32" s="23" t="s">
        <v>196</v>
      </c>
      <c r="G32" s="139">
        <v>2020</v>
      </c>
      <c r="H32" s="26">
        <v>287500</v>
      </c>
      <c r="I32" s="106">
        <v>83.142857142857139</v>
      </c>
      <c r="J32" s="106">
        <v>8.3142857142857132</v>
      </c>
      <c r="K32" s="60">
        <v>94000</v>
      </c>
      <c r="L32" s="60"/>
      <c r="M32" s="145">
        <f>SUM(K32+L32)</f>
        <v>94000</v>
      </c>
      <c r="N32" s="93">
        <f>SUM(M32/H32)</f>
        <v>0.32695652173913042</v>
      </c>
      <c r="O32" s="31"/>
      <c r="P32" s="37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V32" s="1"/>
      <c r="AW32" s="1"/>
    </row>
    <row r="33" spans="1:49" ht="15.75" thickBot="1" x14ac:dyDescent="0.3">
      <c r="A33" s="136"/>
      <c r="B33" s="137">
        <v>31</v>
      </c>
      <c r="C33" s="63" t="s">
        <v>31</v>
      </c>
      <c r="D33" s="8" t="s">
        <v>183</v>
      </c>
      <c r="E33" s="8" t="s">
        <v>32</v>
      </c>
      <c r="F33" s="8" t="s">
        <v>193</v>
      </c>
      <c r="G33" s="40">
        <v>2020</v>
      </c>
      <c r="H33" s="15">
        <v>161600</v>
      </c>
      <c r="I33" s="105">
        <v>70.285714285714292</v>
      </c>
      <c r="J33" s="105">
        <v>7.0285714285714294</v>
      </c>
      <c r="K33" s="59">
        <v>35000</v>
      </c>
      <c r="L33" s="59"/>
      <c r="M33" s="146">
        <f>SUM(K33+L33)</f>
        <v>35000</v>
      </c>
      <c r="N33" s="94">
        <f>SUM(M33/H33)</f>
        <v>0.21658415841584158</v>
      </c>
      <c r="O33" s="32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V33" s="1"/>
      <c r="AW33" s="1"/>
    </row>
    <row r="34" spans="1:49" ht="105" x14ac:dyDescent="0.25">
      <c r="A34" s="136"/>
      <c r="B34" s="138">
        <v>32</v>
      </c>
      <c r="C34" s="61" t="s">
        <v>37</v>
      </c>
      <c r="D34" s="9" t="s">
        <v>165</v>
      </c>
      <c r="E34" s="9" t="s">
        <v>38</v>
      </c>
      <c r="F34" s="9" t="s">
        <v>195</v>
      </c>
      <c r="G34" s="41">
        <v>2020</v>
      </c>
      <c r="H34" s="14">
        <v>306400</v>
      </c>
      <c r="I34" s="103">
        <v>68.142857142857139</v>
      </c>
      <c r="J34" s="103">
        <v>6.8142857142857141</v>
      </c>
      <c r="K34" s="141" t="s">
        <v>241</v>
      </c>
      <c r="L34" s="141"/>
      <c r="M34" s="144" t="s">
        <v>241</v>
      </c>
      <c r="N34" s="93" t="s">
        <v>241</v>
      </c>
      <c r="O34" s="30" t="s">
        <v>245</v>
      </c>
      <c r="P34" s="3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V34" s="1"/>
      <c r="AW34" s="1"/>
    </row>
    <row r="35" spans="1:49" x14ac:dyDescent="0.25">
      <c r="A35" s="136"/>
      <c r="B35" s="137">
        <v>33</v>
      </c>
      <c r="C35" s="62" t="s">
        <v>33</v>
      </c>
      <c r="D35" s="21" t="s">
        <v>165</v>
      </c>
      <c r="E35" s="21" t="s">
        <v>34</v>
      </c>
      <c r="F35" s="21" t="s">
        <v>190</v>
      </c>
      <c r="G35" s="42">
        <v>2020</v>
      </c>
      <c r="H35" s="12">
        <v>292850</v>
      </c>
      <c r="I35" s="104">
        <v>73.428571428571431</v>
      </c>
      <c r="J35" s="104">
        <v>7.3428571428571434</v>
      </c>
      <c r="K35" s="58">
        <v>55000</v>
      </c>
      <c r="L35" s="58"/>
      <c r="M35" s="145">
        <f>SUM(K35+L35)</f>
        <v>55000</v>
      </c>
      <c r="N35" s="93">
        <f>SUM(M35/H35)</f>
        <v>0.187809458767287</v>
      </c>
      <c r="O35" s="31"/>
      <c r="P35" s="3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V35" s="1"/>
      <c r="AW35" s="1"/>
    </row>
    <row r="36" spans="1:49" x14ac:dyDescent="0.25">
      <c r="A36" s="136"/>
      <c r="B36" s="138">
        <v>34</v>
      </c>
      <c r="C36" s="62" t="s">
        <v>35</v>
      </c>
      <c r="D36" s="21" t="s">
        <v>165</v>
      </c>
      <c r="E36" s="21" t="s">
        <v>36</v>
      </c>
      <c r="F36" s="21" t="s">
        <v>189</v>
      </c>
      <c r="G36" s="39">
        <v>2020</v>
      </c>
      <c r="H36" s="12">
        <v>226650</v>
      </c>
      <c r="I36" s="104">
        <v>82.714285714285708</v>
      </c>
      <c r="J36" s="104">
        <v>8.2714285714285705</v>
      </c>
      <c r="K36" s="58">
        <v>52000</v>
      </c>
      <c r="L36" s="58"/>
      <c r="M36" s="145">
        <f>SUM(K36+L36)</f>
        <v>52000</v>
      </c>
      <c r="N36" s="93">
        <f>SUM(M36/H36)</f>
        <v>0.22942863445841605</v>
      </c>
      <c r="O36" s="31"/>
      <c r="P36" s="3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V36" s="1"/>
      <c r="AW36" s="1"/>
    </row>
    <row r="37" spans="1:49" ht="30" x14ac:dyDescent="0.25">
      <c r="A37" s="136"/>
      <c r="B37" s="137">
        <v>35</v>
      </c>
      <c r="C37" s="62" t="s">
        <v>118</v>
      </c>
      <c r="D37" s="21" t="s">
        <v>165</v>
      </c>
      <c r="E37" s="21" t="s">
        <v>119</v>
      </c>
      <c r="F37" s="21" t="s">
        <v>195</v>
      </c>
      <c r="G37" s="42">
        <v>2020</v>
      </c>
      <c r="H37" s="12">
        <v>297500</v>
      </c>
      <c r="I37" s="104">
        <v>78</v>
      </c>
      <c r="J37" s="104">
        <v>7.8</v>
      </c>
      <c r="K37" s="58">
        <v>61000</v>
      </c>
      <c r="L37" s="58"/>
      <c r="M37" s="145">
        <f>SUM(K37+L37)</f>
        <v>61000</v>
      </c>
      <c r="N37" s="93">
        <f>SUM(M37/H37)</f>
        <v>0.20504201680672268</v>
      </c>
      <c r="O37" s="31"/>
      <c r="P37" s="3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V37" s="1"/>
      <c r="AW37" s="1"/>
    </row>
    <row r="38" spans="1:49" ht="45" x14ac:dyDescent="0.25">
      <c r="A38" s="136"/>
      <c r="B38" s="138">
        <v>36</v>
      </c>
      <c r="C38" s="62" t="s">
        <v>120</v>
      </c>
      <c r="D38" s="3" t="s">
        <v>187</v>
      </c>
      <c r="E38" s="3" t="s">
        <v>121</v>
      </c>
      <c r="F38" s="3" t="s">
        <v>189</v>
      </c>
      <c r="G38" s="39">
        <v>2020</v>
      </c>
      <c r="H38" s="12">
        <v>340500</v>
      </c>
      <c r="I38" s="104">
        <v>59.857142857142854</v>
      </c>
      <c r="J38" s="104">
        <v>5.9857142857142858</v>
      </c>
      <c r="K38" s="58">
        <v>25000</v>
      </c>
      <c r="L38" s="58"/>
      <c r="M38" s="145">
        <f>SUM(K38+L38)</f>
        <v>25000</v>
      </c>
      <c r="N38" s="93">
        <f>SUM(M38/H38)</f>
        <v>7.3421439060205582E-2</v>
      </c>
      <c r="O38" s="31"/>
      <c r="P38" s="37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V38" s="1"/>
      <c r="AW38" s="1"/>
    </row>
    <row r="39" spans="1:49" x14ac:dyDescent="0.25">
      <c r="A39" s="136"/>
      <c r="B39" s="137">
        <v>37</v>
      </c>
      <c r="C39" s="62" t="s">
        <v>122</v>
      </c>
      <c r="D39" s="3" t="s">
        <v>166</v>
      </c>
      <c r="E39" s="3" t="s">
        <v>123</v>
      </c>
      <c r="F39" s="3" t="s">
        <v>189</v>
      </c>
      <c r="G39" s="42">
        <v>2020</v>
      </c>
      <c r="H39" s="12">
        <v>380297</v>
      </c>
      <c r="I39" s="104">
        <v>95.428571428571431</v>
      </c>
      <c r="J39" s="104">
        <v>9.5428571428571427</v>
      </c>
      <c r="K39" s="89">
        <v>85000</v>
      </c>
      <c r="L39" s="89"/>
      <c r="M39" s="147">
        <f>SUM(K39+L39)</f>
        <v>85000</v>
      </c>
      <c r="N39" s="93">
        <f>SUM(M39/H39)</f>
        <v>0.22350952019079826</v>
      </c>
      <c r="O39" s="31"/>
      <c r="P39" s="3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V39" s="1"/>
      <c r="AW39" s="1"/>
    </row>
    <row r="40" spans="1:49" ht="75" x14ac:dyDescent="0.25">
      <c r="A40" s="136"/>
      <c r="B40" s="138">
        <v>38</v>
      </c>
      <c r="C40" s="62" t="s">
        <v>39</v>
      </c>
      <c r="D40" s="3" t="s">
        <v>166</v>
      </c>
      <c r="E40" s="3" t="s">
        <v>40</v>
      </c>
      <c r="F40" s="21" t="s">
        <v>197</v>
      </c>
      <c r="G40" s="42">
        <v>2020</v>
      </c>
      <c r="H40" s="12">
        <v>197250</v>
      </c>
      <c r="I40" s="104">
        <v>81.714285714285708</v>
      </c>
      <c r="J40" s="104">
        <v>8.1714285714285708</v>
      </c>
      <c r="K40" s="58">
        <v>69000</v>
      </c>
      <c r="L40" s="58"/>
      <c r="M40" s="145">
        <f>SUM(K40+L40)</f>
        <v>69000</v>
      </c>
      <c r="N40" s="93">
        <f>SUM(M40/H40)</f>
        <v>0.34980988593155893</v>
      </c>
      <c r="O40" s="31"/>
      <c r="P40" s="3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V40" s="1"/>
      <c r="AW40" s="1"/>
    </row>
    <row r="41" spans="1:49" x14ac:dyDescent="0.25">
      <c r="A41" s="136"/>
      <c r="B41" s="137">
        <v>39</v>
      </c>
      <c r="C41" s="62" t="s">
        <v>41</v>
      </c>
      <c r="D41" s="21" t="s">
        <v>167</v>
      </c>
      <c r="E41" s="21" t="s">
        <v>26</v>
      </c>
      <c r="F41" s="21" t="s">
        <v>195</v>
      </c>
      <c r="G41" s="42">
        <v>2020</v>
      </c>
      <c r="H41" s="12">
        <v>619500</v>
      </c>
      <c r="I41" s="104">
        <v>66.857142857142861</v>
      </c>
      <c r="J41" s="104">
        <v>6.6857142857142859</v>
      </c>
      <c r="K41" s="58">
        <v>30000</v>
      </c>
      <c r="L41" s="58"/>
      <c r="M41" s="145">
        <f>SUM(K41+L41)</f>
        <v>30000</v>
      </c>
      <c r="N41" s="93">
        <f>SUM(M41/H41)</f>
        <v>4.8426150121065374E-2</v>
      </c>
      <c r="O41" s="31"/>
      <c r="P41" s="3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V41" s="1"/>
      <c r="AW41" s="1"/>
    </row>
    <row r="42" spans="1:49" ht="30" x14ac:dyDescent="0.25">
      <c r="A42" s="136"/>
      <c r="B42" s="138">
        <v>40</v>
      </c>
      <c r="C42" s="62" t="s">
        <v>42</v>
      </c>
      <c r="D42" s="21" t="s">
        <v>184</v>
      </c>
      <c r="E42" s="21" t="s">
        <v>43</v>
      </c>
      <c r="F42" s="21" t="s">
        <v>189</v>
      </c>
      <c r="G42" s="42">
        <v>2020</v>
      </c>
      <c r="H42" s="12">
        <v>166000</v>
      </c>
      <c r="I42" s="104">
        <v>84.714285714285708</v>
      </c>
      <c r="J42" s="104">
        <v>9</v>
      </c>
      <c r="K42" s="89">
        <v>40000</v>
      </c>
      <c r="L42" s="89"/>
      <c r="M42" s="147">
        <f>SUM(K42+L42)</f>
        <v>40000</v>
      </c>
      <c r="N42" s="93">
        <f>SUM(M42/H42)</f>
        <v>0.24096385542168675</v>
      </c>
      <c r="O42" s="31"/>
      <c r="P42" s="3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V42" s="1"/>
      <c r="AW42" s="1"/>
    </row>
    <row r="43" spans="1:49" x14ac:dyDescent="0.25">
      <c r="A43" s="136"/>
      <c r="B43" s="137">
        <v>41</v>
      </c>
      <c r="C43" s="62" t="s">
        <v>46</v>
      </c>
      <c r="D43" s="3" t="s">
        <v>168</v>
      </c>
      <c r="E43" s="3" t="s">
        <v>47</v>
      </c>
      <c r="F43" s="3" t="s">
        <v>198</v>
      </c>
      <c r="G43" s="42">
        <v>2020</v>
      </c>
      <c r="H43" s="12">
        <v>182500</v>
      </c>
      <c r="I43" s="104">
        <v>82.428571428571431</v>
      </c>
      <c r="J43" s="104">
        <v>8.2428571428571438</v>
      </c>
      <c r="K43" s="58">
        <v>56000</v>
      </c>
      <c r="L43" s="58"/>
      <c r="M43" s="145">
        <f>SUM(K43+L43)</f>
        <v>56000</v>
      </c>
      <c r="N43" s="93">
        <f>SUM(M43/H43)</f>
        <v>0.30684931506849317</v>
      </c>
      <c r="O43" s="31"/>
      <c r="P43" s="3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V43" s="1"/>
      <c r="AW43" s="1"/>
    </row>
    <row r="44" spans="1:49" x14ac:dyDescent="0.25">
      <c r="A44" s="136"/>
      <c r="B44" s="138">
        <v>42</v>
      </c>
      <c r="C44" s="62" t="s">
        <v>145</v>
      </c>
      <c r="D44" s="3" t="s">
        <v>168</v>
      </c>
      <c r="E44" s="3" t="s">
        <v>146</v>
      </c>
      <c r="F44" s="3" t="s">
        <v>193</v>
      </c>
      <c r="G44" s="39">
        <v>2021</v>
      </c>
      <c r="H44" s="12">
        <v>211500</v>
      </c>
      <c r="I44" s="104">
        <v>90.714285714285708</v>
      </c>
      <c r="J44" s="104">
        <v>9.0714285714285712</v>
      </c>
      <c r="K44" s="89">
        <v>50000</v>
      </c>
      <c r="L44" s="89">
        <v>54000</v>
      </c>
      <c r="M44" s="147">
        <f>SUM(K44:L44)</f>
        <v>104000</v>
      </c>
      <c r="N44" s="93">
        <f>SUM(M44/H44)</f>
        <v>0.49172576832151299</v>
      </c>
      <c r="O44" s="31"/>
      <c r="P44" s="3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V44" s="1"/>
      <c r="AW44" s="1"/>
    </row>
    <row r="45" spans="1:49" ht="30" x14ac:dyDescent="0.25">
      <c r="A45" s="136"/>
      <c r="B45" s="137">
        <v>43</v>
      </c>
      <c r="C45" s="62" t="s">
        <v>143</v>
      </c>
      <c r="D45" s="3" t="s">
        <v>168</v>
      </c>
      <c r="E45" s="3" t="s">
        <v>144</v>
      </c>
      <c r="F45" s="3" t="s">
        <v>193</v>
      </c>
      <c r="G45" s="39">
        <v>2021</v>
      </c>
      <c r="H45" s="12">
        <v>281500</v>
      </c>
      <c r="I45" s="104">
        <v>79.285714285714292</v>
      </c>
      <c r="J45" s="104">
        <v>7.9285714285714288</v>
      </c>
      <c r="K45" s="89">
        <v>35000</v>
      </c>
      <c r="L45" s="89">
        <v>52000</v>
      </c>
      <c r="M45" s="147">
        <f>SUM(K45+L45)</f>
        <v>87000</v>
      </c>
      <c r="N45" s="93">
        <f>SUM(M45/H45)</f>
        <v>0.30905861456483125</v>
      </c>
      <c r="O45" s="31"/>
      <c r="P45" s="3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V45" s="1"/>
      <c r="AW45" s="1"/>
    </row>
    <row r="46" spans="1:49" x14ac:dyDescent="0.25">
      <c r="A46" s="136"/>
      <c r="B46" s="138">
        <v>44</v>
      </c>
      <c r="C46" s="62" t="s">
        <v>48</v>
      </c>
      <c r="D46" s="21" t="s">
        <v>168</v>
      </c>
      <c r="E46" s="21" t="s">
        <v>49</v>
      </c>
      <c r="F46" s="21" t="s">
        <v>189</v>
      </c>
      <c r="G46" s="42">
        <v>2020</v>
      </c>
      <c r="H46" s="12">
        <v>157000</v>
      </c>
      <c r="I46" s="104">
        <v>81.714285714285708</v>
      </c>
      <c r="J46" s="104">
        <v>8.1714285714285708</v>
      </c>
      <c r="K46" s="58">
        <v>35000</v>
      </c>
      <c r="L46" s="58"/>
      <c r="M46" s="145">
        <f>SUM(K46+L46)</f>
        <v>35000</v>
      </c>
      <c r="N46" s="93">
        <f>SUM(M46/H46)</f>
        <v>0.22292993630573249</v>
      </c>
      <c r="O46" s="31"/>
      <c r="P46" s="3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V46" s="1"/>
      <c r="AW46" s="1"/>
    </row>
    <row r="47" spans="1:49" ht="30" x14ac:dyDescent="0.25">
      <c r="A47" s="136"/>
      <c r="B47" s="137">
        <v>45</v>
      </c>
      <c r="C47" s="62" t="s">
        <v>125</v>
      </c>
      <c r="D47" s="3" t="s">
        <v>168</v>
      </c>
      <c r="E47" s="3" t="s">
        <v>126</v>
      </c>
      <c r="F47" s="3" t="s">
        <v>189</v>
      </c>
      <c r="G47" s="39">
        <v>2020</v>
      </c>
      <c r="H47" s="12">
        <v>225500</v>
      </c>
      <c r="I47" s="104">
        <v>79.857142857142861</v>
      </c>
      <c r="J47" s="104">
        <v>7.9857142857142858</v>
      </c>
      <c r="K47" s="58">
        <v>56000</v>
      </c>
      <c r="L47" s="58"/>
      <c r="M47" s="145">
        <f>SUM(K47+L47)</f>
        <v>56000</v>
      </c>
      <c r="N47" s="93">
        <f>SUM(M47/H47)</f>
        <v>0.24833702882483372</v>
      </c>
      <c r="O47" s="31"/>
      <c r="P47" s="3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V47" s="1"/>
      <c r="AW47" s="1"/>
    </row>
    <row r="48" spans="1:49" x14ac:dyDescent="0.25">
      <c r="A48" s="136"/>
      <c r="B48" s="138">
        <v>46</v>
      </c>
      <c r="C48" s="62" t="s">
        <v>124</v>
      </c>
      <c r="D48" s="21" t="s">
        <v>168</v>
      </c>
      <c r="E48" s="21" t="s">
        <v>123</v>
      </c>
      <c r="F48" s="21" t="s">
        <v>193</v>
      </c>
      <c r="G48" s="39">
        <v>2020</v>
      </c>
      <c r="H48" s="12">
        <v>164700</v>
      </c>
      <c r="I48" s="104">
        <v>85.857142857142861</v>
      </c>
      <c r="J48" s="104">
        <v>8.5857142857142854</v>
      </c>
      <c r="K48" s="89">
        <v>73000</v>
      </c>
      <c r="L48" s="89"/>
      <c r="M48" s="147">
        <f>SUM(K48+L48)</f>
        <v>73000</v>
      </c>
      <c r="N48" s="93">
        <f>SUM(M48/H48)</f>
        <v>0.44323011536126289</v>
      </c>
      <c r="O48" s="31"/>
      <c r="P48" s="3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V48" s="1"/>
      <c r="AW48" s="1"/>
    </row>
    <row r="49" spans="1:49" ht="30" x14ac:dyDescent="0.25">
      <c r="A49" s="136"/>
      <c r="B49" s="137">
        <v>47</v>
      </c>
      <c r="C49" s="62" t="s">
        <v>127</v>
      </c>
      <c r="D49" s="3" t="s">
        <v>168</v>
      </c>
      <c r="E49" s="3" t="s">
        <v>128</v>
      </c>
      <c r="F49" s="3" t="s">
        <v>207</v>
      </c>
      <c r="G49" s="42">
        <v>2020</v>
      </c>
      <c r="H49" s="12">
        <v>172500</v>
      </c>
      <c r="I49" s="104">
        <v>91.142857142857139</v>
      </c>
      <c r="J49" s="104">
        <v>9.1142857142857139</v>
      </c>
      <c r="K49" s="89">
        <v>58000</v>
      </c>
      <c r="L49" s="89"/>
      <c r="M49" s="147">
        <f>SUM(K49+L49)</f>
        <v>58000</v>
      </c>
      <c r="N49" s="93">
        <f>SUM(M49/H49)</f>
        <v>0.336231884057971</v>
      </c>
      <c r="O49" s="31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V49" s="1"/>
      <c r="AW49" s="1"/>
    </row>
    <row r="50" spans="1:49" ht="30" x14ac:dyDescent="0.25">
      <c r="A50" s="136"/>
      <c r="B50" s="138">
        <v>48</v>
      </c>
      <c r="C50" s="62" t="s">
        <v>44</v>
      </c>
      <c r="D50" s="3" t="s">
        <v>168</v>
      </c>
      <c r="E50" s="3" t="s">
        <v>45</v>
      </c>
      <c r="F50" s="3" t="s">
        <v>198</v>
      </c>
      <c r="G50" s="42">
        <v>2020</v>
      </c>
      <c r="H50" s="12">
        <v>156500</v>
      </c>
      <c r="I50" s="104">
        <v>81.142857142857139</v>
      </c>
      <c r="J50" s="104">
        <v>8.1142857142857139</v>
      </c>
      <c r="K50" s="58" t="s">
        <v>241</v>
      </c>
      <c r="L50" s="58"/>
      <c r="M50" s="145" t="s">
        <v>241</v>
      </c>
      <c r="N50" s="93" t="s">
        <v>241</v>
      </c>
      <c r="O50" s="31" t="s">
        <v>258</v>
      </c>
      <c r="P50" s="37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V50" s="1"/>
      <c r="AW50" s="1"/>
    </row>
    <row r="51" spans="1:49" ht="30" x14ac:dyDescent="0.25">
      <c r="A51" s="136"/>
      <c r="B51" s="137">
        <v>49</v>
      </c>
      <c r="C51" s="62" t="s">
        <v>129</v>
      </c>
      <c r="D51" s="21" t="s">
        <v>169</v>
      </c>
      <c r="E51" s="21" t="s">
        <v>130</v>
      </c>
      <c r="F51" s="21" t="s">
        <v>192</v>
      </c>
      <c r="G51" s="39">
        <v>2021</v>
      </c>
      <c r="H51" s="12">
        <v>161700</v>
      </c>
      <c r="I51" s="104">
        <v>82</v>
      </c>
      <c r="J51" s="104">
        <v>8.1999999999999993</v>
      </c>
      <c r="K51" s="58">
        <v>31000</v>
      </c>
      <c r="L51" s="58">
        <v>17000</v>
      </c>
      <c r="M51" s="145">
        <f>SUM(K51+L51)</f>
        <v>48000</v>
      </c>
      <c r="N51" s="93">
        <f>SUM(M51/H51)</f>
        <v>0.29684601113172543</v>
      </c>
      <c r="O51" s="31"/>
      <c r="P51" s="3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V51" s="1"/>
      <c r="AW51" s="1"/>
    </row>
    <row r="52" spans="1:49" x14ac:dyDescent="0.25">
      <c r="A52" s="136"/>
      <c r="B52" s="138">
        <v>50</v>
      </c>
      <c r="C52" s="62" t="s">
        <v>52</v>
      </c>
      <c r="D52" s="21" t="s">
        <v>169</v>
      </c>
      <c r="E52" s="21" t="s">
        <v>53</v>
      </c>
      <c r="F52" s="21" t="s">
        <v>200</v>
      </c>
      <c r="G52" s="42">
        <v>2020</v>
      </c>
      <c r="H52" s="12">
        <v>214780</v>
      </c>
      <c r="I52" s="104">
        <v>86.714285714285708</v>
      </c>
      <c r="J52" s="104">
        <v>8.6714285714285708</v>
      </c>
      <c r="K52" s="89">
        <v>74000</v>
      </c>
      <c r="L52" s="89"/>
      <c r="M52" s="147">
        <f>SUM(K52+L52)</f>
        <v>74000</v>
      </c>
      <c r="N52" s="93">
        <f>SUM(M52/H52)</f>
        <v>0.34453859763478911</v>
      </c>
      <c r="O52" s="31"/>
      <c r="P52" s="3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V52" s="1"/>
      <c r="AW52" s="1"/>
    </row>
    <row r="53" spans="1:49" ht="30" x14ac:dyDescent="0.25">
      <c r="A53" s="136"/>
      <c r="B53" s="137">
        <v>51</v>
      </c>
      <c r="C53" s="62" t="s">
        <v>50</v>
      </c>
      <c r="D53" s="21" t="s">
        <v>169</v>
      </c>
      <c r="E53" s="21" t="s">
        <v>51</v>
      </c>
      <c r="F53" s="21" t="s">
        <v>199</v>
      </c>
      <c r="G53" s="39">
        <v>2020</v>
      </c>
      <c r="H53" s="12">
        <v>263600</v>
      </c>
      <c r="I53" s="104">
        <v>88.428571428571431</v>
      </c>
      <c r="J53" s="104">
        <v>8.8428571428571434</v>
      </c>
      <c r="K53" s="89">
        <v>66000</v>
      </c>
      <c r="L53" s="89"/>
      <c r="M53" s="147">
        <f>SUM(K53+L53)</f>
        <v>66000</v>
      </c>
      <c r="N53" s="93">
        <f>SUM(M53/H53)</f>
        <v>0.2503793626707132</v>
      </c>
      <c r="O53" s="31"/>
      <c r="P53" s="3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V53" s="1"/>
      <c r="AW53" s="1"/>
    </row>
    <row r="54" spans="1:49" x14ac:dyDescent="0.25">
      <c r="A54" s="136"/>
      <c r="B54" s="138">
        <v>52</v>
      </c>
      <c r="C54" s="62" t="s">
        <v>131</v>
      </c>
      <c r="D54" s="21" t="s">
        <v>176</v>
      </c>
      <c r="E54" s="21" t="s">
        <v>123</v>
      </c>
      <c r="F54" s="21" t="s">
        <v>189</v>
      </c>
      <c r="G54" s="39">
        <v>2020</v>
      </c>
      <c r="H54" s="12">
        <v>153000</v>
      </c>
      <c r="I54" s="104">
        <v>83.428571428571431</v>
      </c>
      <c r="J54" s="104">
        <v>8.3428571428571434</v>
      </c>
      <c r="K54" s="58">
        <v>51000</v>
      </c>
      <c r="L54" s="58"/>
      <c r="M54" s="145">
        <f>SUM(K54+L54)</f>
        <v>51000</v>
      </c>
      <c r="N54" s="93">
        <f>SUM(M54/H54)</f>
        <v>0.33333333333333331</v>
      </c>
      <c r="O54" s="31"/>
      <c r="P54" s="3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V54" s="1"/>
      <c r="AW54" s="1"/>
    </row>
    <row r="55" spans="1:49" x14ac:dyDescent="0.25">
      <c r="A55" s="136"/>
      <c r="B55" s="137">
        <v>53</v>
      </c>
      <c r="C55" s="62" t="s">
        <v>56</v>
      </c>
      <c r="D55" s="3" t="s">
        <v>176</v>
      </c>
      <c r="E55" s="3" t="s">
        <v>57</v>
      </c>
      <c r="F55" s="3" t="s">
        <v>195</v>
      </c>
      <c r="G55" s="42">
        <v>2020</v>
      </c>
      <c r="H55" s="12">
        <v>108500</v>
      </c>
      <c r="I55" s="104">
        <v>85.857142857142861</v>
      </c>
      <c r="J55" s="104">
        <v>8.5857142857142854</v>
      </c>
      <c r="K55" s="89">
        <v>51000</v>
      </c>
      <c r="L55" s="89"/>
      <c r="M55" s="147">
        <f>SUM(K55+L55)</f>
        <v>51000</v>
      </c>
      <c r="N55" s="93">
        <f>SUM(M55/H55)</f>
        <v>0.47004608294930877</v>
      </c>
      <c r="O55" s="31"/>
      <c r="P55" s="3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V55" s="1"/>
      <c r="AW55" s="1"/>
    </row>
    <row r="56" spans="1:49" x14ac:dyDescent="0.25">
      <c r="A56" s="136"/>
      <c r="B56" s="138">
        <v>54</v>
      </c>
      <c r="C56" s="62" t="s">
        <v>54</v>
      </c>
      <c r="D56" s="21" t="s">
        <v>176</v>
      </c>
      <c r="E56" s="21" t="s">
        <v>55</v>
      </c>
      <c r="F56" s="21" t="s">
        <v>195</v>
      </c>
      <c r="G56" s="39">
        <v>2020</v>
      </c>
      <c r="H56" s="12">
        <v>170500</v>
      </c>
      <c r="I56" s="104">
        <v>91.285714285714292</v>
      </c>
      <c r="J56" s="104">
        <v>9.1285714285714299</v>
      </c>
      <c r="K56" s="89">
        <v>76000</v>
      </c>
      <c r="L56" s="89"/>
      <c r="M56" s="147">
        <f>SUM(K56+L56)</f>
        <v>76000</v>
      </c>
      <c r="N56" s="93">
        <f>SUM(M56/H56)</f>
        <v>0.44574780058651026</v>
      </c>
      <c r="O56" s="31"/>
      <c r="P56" s="3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V56" s="1"/>
      <c r="AW56" s="1"/>
    </row>
    <row r="57" spans="1:49" x14ac:dyDescent="0.25">
      <c r="A57" s="136"/>
      <c r="B57" s="137">
        <v>55</v>
      </c>
      <c r="C57" s="62" t="s">
        <v>62</v>
      </c>
      <c r="D57" s="3" t="s">
        <v>170</v>
      </c>
      <c r="E57" s="3"/>
      <c r="F57" s="3" t="s">
        <v>192</v>
      </c>
      <c r="G57" s="39">
        <v>2020</v>
      </c>
      <c r="H57" s="12">
        <v>310180</v>
      </c>
      <c r="I57" s="104">
        <v>89.142857142857139</v>
      </c>
      <c r="J57" s="104">
        <v>8.9142857142857146</v>
      </c>
      <c r="K57" s="89">
        <v>130000</v>
      </c>
      <c r="L57" s="89"/>
      <c r="M57" s="147">
        <f>SUM(K57+L57)</f>
        <v>130000</v>
      </c>
      <c r="N57" s="93">
        <f>SUM(M57/H57)</f>
        <v>0.41911148365465212</v>
      </c>
      <c r="O57" s="31"/>
      <c r="P57" s="3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V57" s="1"/>
      <c r="AW57" s="1"/>
    </row>
    <row r="58" spans="1:49" x14ac:dyDescent="0.25">
      <c r="A58" s="136"/>
      <c r="B58" s="138">
        <v>56</v>
      </c>
      <c r="C58" s="62" t="s">
        <v>58</v>
      </c>
      <c r="D58" s="3" t="s">
        <v>170</v>
      </c>
      <c r="E58" s="3" t="s">
        <v>59</v>
      </c>
      <c r="F58" s="3" t="s">
        <v>196</v>
      </c>
      <c r="G58" s="42">
        <v>2020</v>
      </c>
      <c r="H58" s="12">
        <v>337220</v>
      </c>
      <c r="I58" s="104">
        <v>86.714285714285708</v>
      </c>
      <c r="J58" s="104">
        <v>8.6714285714285708</v>
      </c>
      <c r="K58" s="89">
        <v>138000</v>
      </c>
      <c r="L58" s="89"/>
      <c r="M58" s="147">
        <f>SUM(K58+L58)</f>
        <v>138000</v>
      </c>
      <c r="N58" s="93">
        <f>SUM(M58/H58)</f>
        <v>0.4092283968922365</v>
      </c>
      <c r="O58" s="31"/>
      <c r="P58" s="3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V58" s="1"/>
      <c r="AW58" s="1"/>
    </row>
    <row r="59" spans="1:49" x14ac:dyDescent="0.25">
      <c r="A59" s="136"/>
      <c r="B59" s="137">
        <v>57</v>
      </c>
      <c r="C59" s="62" t="s">
        <v>60</v>
      </c>
      <c r="D59" s="21" t="s">
        <v>170</v>
      </c>
      <c r="E59" s="21" t="s">
        <v>61</v>
      </c>
      <c r="F59" s="21" t="s">
        <v>192</v>
      </c>
      <c r="G59" s="39">
        <v>2020</v>
      </c>
      <c r="H59" s="12">
        <v>197570</v>
      </c>
      <c r="I59" s="104">
        <v>93.714285714285708</v>
      </c>
      <c r="J59" s="104">
        <v>9.3714285714285701</v>
      </c>
      <c r="K59" s="89">
        <v>88000</v>
      </c>
      <c r="L59" s="89"/>
      <c r="M59" s="147">
        <f>SUM(K59+L59)</f>
        <v>88000</v>
      </c>
      <c r="N59" s="93">
        <f>SUM(M59/H59)</f>
        <v>0.44541175279647721</v>
      </c>
      <c r="O59" s="31"/>
      <c r="P59" s="37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V59" s="1"/>
      <c r="AW59" s="1"/>
    </row>
    <row r="60" spans="1:49" x14ac:dyDescent="0.25">
      <c r="A60" s="136"/>
      <c r="B60" s="138">
        <v>58</v>
      </c>
      <c r="C60" s="62" t="s">
        <v>63</v>
      </c>
      <c r="D60" s="21" t="s">
        <v>171</v>
      </c>
      <c r="E60" s="21" t="s">
        <v>64</v>
      </c>
      <c r="F60" s="21" t="s">
        <v>190</v>
      </c>
      <c r="G60" s="42">
        <v>2020</v>
      </c>
      <c r="H60" s="12">
        <v>218100</v>
      </c>
      <c r="I60" s="104">
        <v>87.285714285714292</v>
      </c>
      <c r="J60" s="104">
        <v>8.7285714285714295</v>
      </c>
      <c r="K60" s="89">
        <v>86000</v>
      </c>
      <c r="L60" s="89"/>
      <c r="M60" s="147">
        <f>SUM(K60+L60)</f>
        <v>86000</v>
      </c>
      <c r="N60" s="93">
        <f>SUM(M60/H60)</f>
        <v>0.3943145346171481</v>
      </c>
      <c r="O60" s="31"/>
      <c r="P60" s="37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V60" s="1"/>
      <c r="AW60" s="1"/>
    </row>
    <row r="61" spans="1:49" x14ac:dyDescent="0.25">
      <c r="A61" s="136"/>
      <c r="B61" s="137">
        <v>59</v>
      </c>
      <c r="C61" s="62" t="s">
        <v>67</v>
      </c>
      <c r="D61" s="3" t="s">
        <v>171</v>
      </c>
      <c r="E61" s="3" t="s">
        <v>68</v>
      </c>
      <c r="F61" s="3" t="s">
        <v>192</v>
      </c>
      <c r="G61" s="42">
        <v>2020</v>
      </c>
      <c r="H61" s="12">
        <v>364598</v>
      </c>
      <c r="I61" s="104">
        <v>79.142857142857139</v>
      </c>
      <c r="J61" s="104">
        <v>7.9142857142857137</v>
      </c>
      <c r="K61" s="58">
        <v>70000</v>
      </c>
      <c r="L61" s="58"/>
      <c r="M61" s="145">
        <f>SUM(K61+L61)</f>
        <v>70000</v>
      </c>
      <c r="N61" s="93">
        <f>SUM(M61/H61)</f>
        <v>0.19199227642499411</v>
      </c>
      <c r="O61" s="31"/>
      <c r="P61" s="3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V61" s="1"/>
      <c r="AW61" s="1"/>
    </row>
    <row r="62" spans="1:49" x14ac:dyDescent="0.25">
      <c r="A62" s="136"/>
      <c r="B62" s="138">
        <v>60</v>
      </c>
      <c r="C62" s="62" t="s">
        <v>65</v>
      </c>
      <c r="D62" s="21" t="s">
        <v>171</v>
      </c>
      <c r="E62" s="21" t="s">
        <v>66</v>
      </c>
      <c r="F62" s="21" t="s">
        <v>190</v>
      </c>
      <c r="G62" s="39">
        <v>2020</v>
      </c>
      <c r="H62" s="12">
        <v>212200</v>
      </c>
      <c r="I62" s="104">
        <v>91.428571428571431</v>
      </c>
      <c r="J62" s="104">
        <v>9.1428571428571423</v>
      </c>
      <c r="K62" s="89">
        <v>86000</v>
      </c>
      <c r="L62" s="89"/>
      <c r="M62" s="147">
        <f>SUM(K62+L62)</f>
        <v>86000</v>
      </c>
      <c r="N62" s="93">
        <f>SUM(M62/H62)</f>
        <v>0.4052780395852969</v>
      </c>
      <c r="O62" s="31"/>
      <c r="P62" s="3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V62" s="1"/>
      <c r="AW62" s="1"/>
    </row>
    <row r="63" spans="1:49" x14ac:dyDescent="0.25">
      <c r="A63" s="136"/>
      <c r="B63" s="137">
        <v>61</v>
      </c>
      <c r="C63" s="62" t="s">
        <v>69</v>
      </c>
      <c r="D63" s="3" t="s">
        <v>172</v>
      </c>
      <c r="E63" s="3" t="s">
        <v>70</v>
      </c>
      <c r="F63" s="3" t="s">
        <v>201</v>
      </c>
      <c r="G63" s="42">
        <v>2020</v>
      </c>
      <c r="H63" s="12">
        <v>165800</v>
      </c>
      <c r="I63" s="104">
        <v>79.142857142857139</v>
      </c>
      <c r="J63" s="104">
        <v>7.9142857142857137</v>
      </c>
      <c r="K63" s="58">
        <v>28000</v>
      </c>
      <c r="L63" s="58"/>
      <c r="M63" s="145">
        <f>SUM(K63+L63)</f>
        <v>28000</v>
      </c>
      <c r="N63" s="93">
        <f>SUM(M63/H63)</f>
        <v>0.16887816646562123</v>
      </c>
      <c r="O63" s="31"/>
      <c r="P63" s="37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V63" s="1"/>
      <c r="AW63" s="1"/>
    </row>
    <row r="64" spans="1:49" x14ac:dyDescent="0.25">
      <c r="A64" s="136"/>
      <c r="B64" s="138">
        <v>62</v>
      </c>
      <c r="C64" s="62" t="s">
        <v>75</v>
      </c>
      <c r="D64" s="3" t="s">
        <v>173</v>
      </c>
      <c r="E64" s="3" t="s">
        <v>202</v>
      </c>
      <c r="F64" s="3"/>
      <c r="G64" s="42">
        <v>2020</v>
      </c>
      <c r="H64" s="12">
        <v>98475</v>
      </c>
      <c r="I64" s="104">
        <v>81.571428571428569</v>
      </c>
      <c r="J64" s="104">
        <v>8.1571428571428566</v>
      </c>
      <c r="K64" s="58">
        <v>34000</v>
      </c>
      <c r="L64" s="58"/>
      <c r="M64" s="145">
        <f>SUM(K64+L64)</f>
        <v>34000</v>
      </c>
      <c r="N64" s="93">
        <f>SUM(M64/H64)</f>
        <v>0.34526529576034526</v>
      </c>
      <c r="O64" s="31"/>
      <c r="P64" s="3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V64" s="1"/>
      <c r="AW64" s="1"/>
    </row>
    <row r="65" spans="1:50" x14ac:dyDescent="0.25">
      <c r="A65" s="136"/>
      <c r="B65" s="137">
        <v>63</v>
      </c>
      <c r="C65" s="62" t="s">
        <v>71</v>
      </c>
      <c r="D65" s="3" t="s">
        <v>173</v>
      </c>
      <c r="E65" s="3" t="s">
        <v>72</v>
      </c>
      <c r="F65" s="3"/>
      <c r="G65" s="39">
        <v>2020</v>
      </c>
      <c r="H65" s="12">
        <v>123315</v>
      </c>
      <c r="I65" s="104">
        <v>87.428571428571431</v>
      </c>
      <c r="J65" s="104">
        <v>8.7428571428571438</v>
      </c>
      <c r="K65" s="89">
        <v>58000</v>
      </c>
      <c r="L65" s="89"/>
      <c r="M65" s="147">
        <f>SUM(K65+L65)</f>
        <v>58000</v>
      </c>
      <c r="N65" s="93">
        <f>SUM(M65/H65)</f>
        <v>0.47034018570328023</v>
      </c>
      <c r="O65" s="31"/>
      <c r="P65" s="3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V65" s="1"/>
      <c r="AW65" s="1"/>
    </row>
    <row r="66" spans="1:50" x14ac:dyDescent="0.25">
      <c r="A66" s="136"/>
      <c r="B66" s="138">
        <v>64</v>
      </c>
      <c r="C66" s="62" t="s">
        <v>73</v>
      </c>
      <c r="D66" s="3" t="s">
        <v>173</v>
      </c>
      <c r="E66" s="3" t="s">
        <v>74</v>
      </c>
      <c r="F66" s="3"/>
      <c r="G66" s="42">
        <v>2020</v>
      </c>
      <c r="H66" s="12">
        <v>112215</v>
      </c>
      <c r="I66" s="104">
        <v>86</v>
      </c>
      <c r="J66" s="104">
        <v>8.6</v>
      </c>
      <c r="K66" s="89">
        <v>54000</v>
      </c>
      <c r="L66" s="89"/>
      <c r="M66" s="147">
        <f>SUM(K66+L66)</f>
        <v>54000</v>
      </c>
      <c r="N66" s="93">
        <f>SUM(M66/H66)</f>
        <v>0.48121908835717148</v>
      </c>
      <c r="O66" s="31"/>
      <c r="P66" s="3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V66" s="1"/>
      <c r="AW66" s="1"/>
    </row>
    <row r="67" spans="1:50" ht="90" x14ac:dyDescent="0.25">
      <c r="A67" s="136"/>
      <c r="B67" s="137">
        <v>65</v>
      </c>
      <c r="C67" s="62" t="s">
        <v>132</v>
      </c>
      <c r="D67" s="3" t="s">
        <v>182</v>
      </c>
      <c r="E67" s="3" t="s">
        <v>133</v>
      </c>
      <c r="F67" s="3" t="s">
        <v>195</v>
      </c>
      <c r="G67" s="39">
        <v>2020</v>
      </c>
      <c r="H67" s="12">
        <v>208750</v>
      </c>
      <c r="I67" s="104">
        <v>68</v>
      </c>
      <c r="J67" s="104">
        <v>6.8</v>
      </c>
      <c r="K67" s="58" t="s">
        <v>241</v>
      </c>
      <c r="L67" s="58"/>
      <c r="M67" s="145" t="s">
        <v>241</v>
      </c>
      <c r="N67" s="93" t="s">
        <v>241</v>
      </c>
      <c r="O67" s="31" t="s">
        <v>259</v>
      </c>
      <c r="P67" s="3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V67" s="1"/>
      <c r="AW67" s="1"/>
    </row>
    <row r="68" spans="1:50" x14ac:dyDescent="0.25">
      <c r="A68" s="136"/>
      <c r="B68" s="138">
        <v>66</v>
      </c>
      <c r="C68" s="62" t="s">
        <v>76</v>
      </c>
      <c r="D68" s="3" t="s">
        <v>185</v>
      </c>
      <c r="E68" s="3" t="s">
        <v>77</v>
      </c>
      <c r="F68" s="3" t="s">
        <v>195</v>
      </c>
      <c r="G68" s="42">
        <v>2020</v>
      </c>
      <c r="H68" s="12">
        <v>144000</v>
      </c>
      <c r="I68" s="104">
        <v>73.571428571428569</v>
      </c>
      <c r="J68" s="104">
        <v>7.3571428571428568</v>
      </c>
      <c r="K68" s="58">
        <v>57000</v>
      </c>
      <c r="L68" s="58"/>
      <c r="M68" s="145">
        <f>SUM(K68+L68)</f>
        <v>57000</v>
      </c>
      <c r="N68" s="93">
        <f>SUM(M68/H68)</f>
        <v>0.39583333333333331</v>
      </c>
      <c r="O68" s="31"/>
      <c r="P68" s="37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V68" s="1"/>
      <c r="AW68" s="1"/>
    </row>
    <row r="69" spans="1:50" x14ac:dyDescent="0.25">
      <c r="A69" s="136"/>
      <c r="B69" s="137">
        <v>67</v>
      </c>
      <c r="C69" s="62" t="s">
        <v>80</v>
      </c>
      <c r="D69" s="3" t="s">
        <v>174</v>
      </c>
      <c r="E69" s="3" t="s">
        <v>81</v>
      </c>
      <c r="F69" s="3" t="s">
        <v>191</v>
      </c>
      <c r="G69" s="39">
        <v>2020</v>
      </c>
      <c r="H69" s="12">
        <v>202000</v>
      </c>
      <c r="I69" s="104">
        <v>88.857142857142861</v>
      </c>
      <c r="J69" s="104">
        <v>8.8857142857142861</v>
      </c>
      <c r="K69" s="89">
        <v>90000</v>
      </c>
      <c r="L69" s="89"/>
      <c r="M69" s="147">
        <f>SUM(K69+L69)</f>
        <v>90000</v>
      </c>
      <c r="N69" s="93">
        <f>SUM(M69/H69)</f>
        <v>0.44554455445544555</v>
      </c>
      <c r="O69" s="31"/>
      <c r="P69" s="37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V69" s="1"/>
      <c r="AW69" s="1"/>
    </row>
    <row r="70" spans="1:50" x14ac:dyDescent="0.25">
      <c r="A70" s="136"/>
      <c r="B70" s="138">
        <v>68</v>
      </c>
      <c r="C70" s="62" t="s">
        <v>134</v>
      </c>
      <c r="D70" s="3" t="s">
        <v>174</v>
      </c>
      <c r="E70" s="3" t="s">
        <v>135</v>
      </c>
      <c r="F70" s="3" t="s">
        <v>189</v>
      </c>
      <c r="G70" s="42">
        <v>2020</v>
      </c>
      <c r="H70" s="12">
        <v>123000</v>
      </c>
      <c r="I70" s="104">
        <v>92.142857142857139</v>
      </c>
      <c r="J70" s="104">
        <v>9.2142857142857135</v>
      </c>
      <c r="K70" s="89">
        <v>55000</v>
      </c>
      <c r="L70" s="89"/>
      <c r="M70" s="147">
        <f>SUM(K70+L70)</f>
        <v>55000</v>
      </c>
      <c r="N70" s="93">
        <f>SUM(M70/H70)</f>
        <v>0.44715447154471544</v>
      </c>
      <c r="O70" s="31"/>
      <c r="P70" s="37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V70" s="1"/>
      <c r="AW70" s="1"/>
    </row>
    <row r="71" spans="1:50" x14ac:dyDescent="0.25">
      <c r="A71" s="136"/>
      <c r="B71" s="137">
        <v>69</v>
      </c>
      <c r="C71" s="62" t="s">
        <v>78</v>
      </c>
      <c r="D71" s="3" t="s">
        <v>174</v>
      </c>
      <c r="E71" s="3" t="s">
        <v>79</v>
      </c>
      <c r="F71" s="3" t="s">
        <v>191</v>
      </c>
      <c r="G71" s="39">
        <v>2020</v>
      </c>
      <c r="H71" s="12">
        <v>147900</v>
      </c>
      <c r="I71" s="104">
        <v>92</v>
      </c>
      <c r="J71" s="104">
        <v>9.1999999999999993</v>
      </c>
      <c r="K71" s="89">
        <v>59000</v>
      </c>
      <c r="L71" s="89"/>
      <c r="M71" s="147">
        <f>SUM(K71+L71)</f>
        <v>59000</v>
      </c>
      <c r="N71" s="93">
        <f>SUM(M71/H71)</f>
        <v>0.39891818796484113</v>
      </c>
      <c r="O71" s="31"/>
      <c r="P71" s="37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V71" s="1"/>
      <c r="AW71" s="1"/>
    </row>
    <row r="72" spans="1:50" x14ac:dyDescent="0.25">
      <c r="A72" s="136"/>
      <c r="B72" s="138">
        <v>70</v>
      </c>
      <c r="C72" s="62" t="s">
        <v>138</v>
      </c>
      <c r="D72" s="3" t="s">
        <v>174</v>
      </c>
      <c r="E72" s="3" t="s">
        <v>139</v>
      </c>
      <c r="F72" s="3" t="s">
        <v>195</v>
      </c>
      <c r="G72" s="39">
        <v>2020</v>
      </c>
      <c r="H72" s="12">
        <v>170500</v>
      </c>
      <c r="I72" s="104">
        <v>80.857142857142861</v>
      </c>
      <c r="J72" s="104">
        <v>8.0857142857142854</v>
      </c>
      <c r="K72" s="58">
        <v>50000</v>
      </c>
      <c r="L72" s="58"/>
      <c r="M72" s="145">
        <f>SUM(K72+L72)</f>
        <v>50000</v>
      </c>
      <c r="N72" s="93">
        <f>SUM(M72/H72)</f>
        <v>0.2932551319648094</v>
      </c>
      <c r="O72" s="31"/>
      <c r="P72" s="37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V72" s="1"/>
      <c r="AW72" s="1"/>
    </row>
    <row r="73" spans="1:50" ht="30" x14ac:dyDescent="0.25">
      <c r="A73" s="136"/>
      <c r="B73" s="137">
        <v>71</v>
      </c>
      <c r="C73" s="62" t="s">
        <v>136</v>
      </c>
      <c r="D73" s="3" t="s">
        <v>174</v>
      </c>
      <c r="E73" s="3" t="s">
        <v>137</v>
      </c>
      <c r="F73" s="3" t="s">
        <v>195</v>
      </c>
      <c r="G73" s="39">
        <v>2021</v>
      </c>
      <c r="H73" s="12">
        <v>534000</v>
      </c>
      <c r="I73" s="104">
        <v>69.142857142857139</v>
      </c>
      <c r="J73" s="104">
        <v>6.9142857142857137</v>
      </c>
      <c r="K73" s="58">
        <v>80000</v>
      </c>
      <c r="L73" s="58">
        <v>98000</v>
      </c>
      <c r="M73" s="145">
        <v>178000</v>
      </c>
      <c r="N73" s="93">
        <f>SUM(M73/H73)</f>
        <v>0.33333333333333331</v>
      </c>
      <c r="O73" s="31"/>
      <c r="P73" s="37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V73" s="1"/>
      <c r="AW73" s="1"/>
    </row>
    <row r="74" spans="1:50" x14ac:dyDescent="0.25">
      <c r="A74" s="136"/>
      <c r="B74" s="138">
        <v>72</v>
      </c>
      <c r="C74" s="62" t="s">
        <v>82</v>
      </c>
      <c r="D74" s="21" t="s">
        <v>175</v>
      </c>
      <c r="E74" s="21" t="s">
        <v>83</v>
      </c>
      <c r="F74" s="21" t="s">
        <v>203</v>
      </c>
      <c r="G74" s="39">
        <v>2020</v>
      </c>
      <c r="H74" s="12">
        <v>259500</v>
      </c>
      <c r="I74" s="104">
        <v>89.333333333333329</v>
      </c>
      <c r="J74" s="104">
        <v>8.9333333333333336</v>
      </c>
      <c r="K74" s="89">
        <v>112000</v>
      </c>
      <c r="L74" s="89"/>
      <c r="M74" s="147">
        <f>SUM(K74+L74)</f>
        <v>112000</v>
      </c>
      <c r="N74" s="93">
        <f>SUM(M74/H74)</f>
        <v>0.43159922928709055</v>
      </c>
      <c r="O74" s="31"/>
      <c r="P74" s="3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V74" s="1"/>
      <c r="AW74" s="1"/>
    </row>
    <row r="75" spans="1:50" ht="30" x14ac:dyDescent="0.25">
      <c r="A75" s="136"/>
      <c r="B75" s="137">
        <v>73</v>
      </c>
      <c r="C75" s="62" t="s">
        <v>84</v>
      </c>
      <c r="D75" s="21" t="s">
        <v>186</v>
      </c>
      <c r="E75" s="21" t="s">
        <v>85</v>
      </c>
      <c r="F75" s="21" t="s">
        <v>189</v>
      </c>
      <c r="G75" s="39">
        <v>2021</v>
      </c>
      <c r="H75" s="12">
        <v>318000</v>
      </c>
      <c r="I75" s="104">
        <v>54.714285714285715</v>
      </c>
      <c r="J75" s="104">
        <v>6</v>
      </c>
      <c r="K75" s="58" t="s">
        <v>241</v>
      </c>
      <c r="L75" s="58"/>
      <c r="M75" s="145" t="s">
        <v>241</v>
      </c>
      <c r="N75" s="93" t="s">
        <v>241</v>
      </c>
      <c r="O75" s="31" t="s">
        <v>246</v>
      </c>
      <c r="P75" s="37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V75" s="1"/>
      <c r="AW75" s="1"/>
    </row>
    <row r="76" spans="1:50" ht="60" x14ac:dyDescent="0.25">
      <c r="A76" s="136"/>
      <c r="B76" s="138">
        <v>74</v>
      </c>
      <c r="C76" s="64" t="s">
        <v>147</v>
      </c>
      <c r="D76" s="38" t="s">
        <v>178</v>
      </c>
      <c r="E76" s="38" t="s">
        <v>148</v>
      </c>
      <c r="F76" s="38" t="s">
        <v>198</v>
      </c>
      <c r="G76" s="39">
        <v>2020</v>
      </c>
      <c r="H76" s="140">
        <v>429500</v>
      </c>
      <c r="I76" s="142">
        <v>74.5</v>
      </c>
      <c r="J76" s="142">
        <v>8</v>
      </c>
      <c r="K76" s="143" t="s">
        <v>260</v>
      </c>
      <c r="L76" s="89"/>
      <c r="M76" s="147"/>
      <c r="N76" s="90"/>
      <c r="O76" s="91" t="s">
        <v>261</v>
      </c>
      <c r="P76" s="50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</row>
    <row r="77" spans="1:50" x14ac:dyDescent="0.25">
      <c r="A77" s="136"/>
      <c r="B77" s="137">
        <v>75</v>
      </c>
      <c r="C77" s="62" t="s">
        <v>93</v>
      </c>
      <c r="D77" s="3" t="s">
        <v>178</v>
      </c>
      <c r="E77" s="3" t="s">
        <v>94</v>
      </c>
      <c r="F77" s="3" t="s">
        <v>206</v>
      </c>
      <c r="G77" s="42">
        <v>2020</v>
      </c>
      <c r="H77" s="12">
        <v>224700</v>
      </c>
      <c r="I77" s="104">
        <v>84.285714285714292</v>
      </c>
      <c r="J77" s="104">
        <v>8.4285714285714288</v>
      </c>
      <c r="K77" s="58">
        <v>63000</v>
      </c>
      <c r="L77" s="58"/>
      <c r="M77" s="145">
        <f>SUM(K77+L77)</f>
        <v>63000</v>
      </c>
      <c r="N77" s="93">
        <f>SUM(M77/H77)</f>
        <v>0.28037383177570091</v>
      </c>
      <c r="O77" s="31"/>
      <c r="P77" s="37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V77" s="1"/>
      <c r="AW77" s="1"/>
    </row>
    <row r="78" spans="1:50" x14ac:dyDescent="0.25">
      <c r="A78" s="136"/>
      <c r="B78" s="138">
        <v>76</v>
      </c>
      <c r="C78" s="62" t="s">
        <v>91</v>
      </c>
      <c r="D78" s="3" t="s">
        <v>178</v>
      </c>
      <c r="E78" s="3" t="s">
        <v>92</v>
      </c>
      <c r="F78" s="3" t="s">
        <v>204</v>
      </c>
      <c r="G78" s="42">
        <v>2020</v>
      </c>
      <c r="H78" s="12">
        <v>311800</v>
      </c>
      <c r="I78" s="104">
        <v>75.285714285714292</v>
      </c>
      <c r="J78" s="104">
        <v>7.5285714285714294</v>
      </c>
      <c r="K78" s="58">
        <v>80000</v>
      </c>
      <c r="L78" s="58"/>
      <c r="M78" s="145">
        <f>SUM(K78+L78)</f>
        <v>80000</v>
      </c>
      <c r="N78" s="93">
        <f>SUM(M78/H78)</f>
        <v>0.25657472738935216</v>
      </c>
      <c r="O78" s="31"/>
      <c r="P78" s="37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V78" s="1"/>
      <c r="AW78" s="1"/>
    </row>
    <row r="79" spans="1:50" x14ac:dyDescent="0.25">
      <c r="A79" s="136"/>
      <c r="B79" s="137">
        <v>77</v>
      </c>
      <c r="C79" s="62" t="s">
        <v>95</v>
      </c>
      <c r="D79" s="3" t="s">
        <v>178</v>
      </c>
      <c r="E79" s="3" t="s">
        <v>96</v>
      </c>
      <c r="F79" s="3" t="s">
        <v>205</v>
      </c>
      <c r="G79" s="42">
        <v>2020</v>
      </c>
      <c r="H79" s="12">
        <v>321500</v>
      </c>
      <c r="I79" s="104">
        <v>79.714285714285708</v>
      </c>
      <c r="J79" s="104">
        <v>7.9714285714285706</v>
      </c>
      <c r="K79" s="58">
        <v>70000</v>
      </c>
      <c r="L79" s="58"/>
      <c r="M79" s="145">
        <f>SUM(K79+L79)</f>
        <v>70000</v>
      </c>
      <c r="N79" s="93">
        <f>SUM(M79/H79)</f>
        <v>0.2177293934681182</v>
      </c>
      <c r="O79" s="31"/>
      <c r="P79" s="37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V79" s="1"/>
      <c r="AW79" s="1"/>
    </row>
    <row r="80" spans="1:50" x14ac:dyDescent="0.25">
      <c r="A80" s="136"/>
      <c r="B80" s="138">
        <v>78</v>
      </c>
      <c r="C80" s="62" t="s">
        <v>140</v>
      </c>
      <c r="D80" s="21" t="s">
        <v>177</v>
      </c>
      <c r="E80" s="21" t="s">
        <v>141</v>
      </c>
      <c r="F80" s="21" t="s">
        <v>195</v>
      </c>
      <c r="G80" s="42">
        <v>2020</v>
      </c>
      <c r="H80" s="12">
        <v>182200</v>
      </c>
      <c r="I80" s="104">
        <v>72.166666666666671</v>
      </c>
      <c r="J80" s="104">
        <v>7.2166666666666668</v>
      </c>
      <c r="K80" s="89">
        <v>42000</v>
      </c>
      <c r="L80" s="89"/>
      <c r="M80" s="147">
        <f>SUM(K80+L80)</f>
        <v>42000</v>
      </c>
      <c r="N80" s="93">
        <f>SUM(M80/H80)</f>
        <v>0.2305159165751921</v>
      </c>
      <c r="O80" s="31"/>
      <c r="P80" s="37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V80" s="1"/>
      <c r="AW80" s="1"/>
    </row>
    <row r="81" spans="1:49" x14ac:dyDescent="0.25">
      <c r="A81" s="136"/>
      <c r="B81" s="137">
        <v>79</v>
      </c>
      <c r="C81" s="62" t="s">
        <v>86</v>
      </c>
      <c r="D81" s="3" t="s">
        <v>177</v>
      </c>
      <c r="E81" s="3" t="s">
        <v>87</v>
      </c>
      <c r="F81" s="3" t="s">
        <v>193</v>
      </c>
      <c r="G81" s="42">
        <v>2020</v>
      </c>
      <c r="H81" s="12">
        <v>271900</v>
      </c>
      <c r="I81" s="104">
        <v>83.714285714285708</v>
      </c>
      <c r="J81" s="104">
        <v>8.3714285714285701</v>
      </c>
      <c r="K81" s="58">
        <v>75000</v>
      </c>
      <c r="L81" s="58"/>
      <c r="M81" s="145">
        <f>SUM(K81+L81)</f>
        <v>75000</v>
      </c>
      <c r="N81" s="93">
        <f>SUM(M81/H81)</f>
        <v>0.27583670467083488</v>
      </c>
      <c r="O81" s="31"/>
      <c r="P81" s="37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V81" s="1"/>
      <c r="AW81" s="1"/>
    </row>
    <row r="82" spans="1:49" x14ac:dyDescent="0.25">
      <c r="A82" s="136"/>
      <c r="B82" s="138">
        <v>80</v>
      </c>
      <c r="C82" s="65" t="s">
        <v>89</v>
      </c>
      <c r="D82" s="23" t="s">
        <v>177</v>
      </c>
      <c r="E82" s="23" t="s">
        <v>90</v>
      </c>
      <c r="F82" s="23" t="s">
        <v>196</v>
      </c>
      <c r="G82" s="139">
        <v>2020</v>
      </c>
      <c r="H82" s="26">
        <v>264000</v>
      </c>
      <c r="I82" s="106">
        <v>77</v>
      </c>
      <c r="J82" s="106">
        <v>7.7</v>
      </c>
      <c r="K82" s="60">
        <v>72000</v>
      </c>
      <c r="L82" s="60"/>
      <c r="M82" s="145">
        <f>SUM(K82+L82)</f>
        <v>72000</v>
      </c>
      <c r="N82" s="93">
        <f>SUM(M82/H82)</f>
        <v>0.27272727272727271</v>
      </c>
      <c r="O82" s="31"/>
      <c r="P82" s="37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V82" s="1"/>
      <c r="AW82" s="1"/>
    </row>
    <row r="83" spans="1:49" ht="15.75" thickBot="1" x14ac:dyDescent="0.3">
      <c r="A83" s="136"/>
      <c r="B83" s="137">
        <v>81</v>
      </c>
      <c r="C83" s="63" t="s">
        <v>88</v>
      </c>
      <c r="D83" s="8" t="s">
        <v>177</v>
      </c>
      <c r="E83" s="8" t="s">
        <v>15</v>
      </c>
      <c r="F83" s="8" t="s">
        <v>193</v>
      </c>
      <c r="G83" s="40">
        <v>2020</v>
      </c>
      <c r="H83" s="15">
        <v>218850</v>
      </c>
      <c r="I83" s="105">
        <v>80.428571428571431</v>
      </c>
      <c r="J83" s="105">
        <v>8.0428571428571427</v>
      </c>
      <c r="K83" s="59">
        <v>59000</v>
      </c>
      <c r="L83" s="59"/>
      <c r="M83" s="146">
        <f>SUM(K83+L83)</f>
        <v>59000</v>
      </c>
      <c r="N83" s="94">
        <f>SUM(M83/H83)</f>
        <v>0.26959104409412837</v>
      </c>
      <c r="O83" s="32"/>
      <c r="P83" s="37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V83" s="1"/>
      <c r="AW83" s="1"/>
    </row>
    <row r="84" spans="1:49" x14ac:dyDescent="0.25">
      <c r="A84" s="37"/>
      <c r="B84" s="57"/>
      <c r="C84" s="53"/>
      <c r="D84" s="37"/>
      <c r="E84" s="37"/>
      <c r="F84" s="37"/>
      <c r="G84" s="56"/>
      <c r="H84" s="55">
        <f>SUM(H3:H83)</f>
        <v>18814730</v>
      </c>
      <c r="I84" s="96"/>
      <c r="J84" s="96"/>
      <c r="K84" s="85">
        <f>SUM(K3:K83)</f>
        <v>4378000</v>
      </c>
      <c r="L84" s="85">
        <f>SUM(L3:L82)</f>
        <v>474000</v>
      </c>
      <c r="M84" s="85"/>
      <c r="N84" s="86"/>
      <c r="O84" s="68"/>
      <c r="P84" s="37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V84" s="1"/>
      <c r="AW84" s="1"/>
    </row>
    <row r="85" spans="1:49" s="34" customFormat="1" x14ac:dyDescent="0.25">
      <c r="A85" s="37"/>
      <c r="B85" s="57"/>
      <c r="C85" s="53"/>
      <c r="D85" s="37"/>
      <c r="E85" s="37"/>
      <c r="F85" s="37"/>
      <c r="G85" s="56"/>
      <c r="H85" s="55"/>
      <c r="I85" s="96"/>
      <c r="J85" s="96"/>
      <c r="K85" s="83"/>
      <c r="L85" s="83"/>
      <c r="M85" s="83"/>
      <c r="N85" s="84"/>
      <c r="O85" s="68"/>
      <c r="P85" s="37"/>
    </row>
    <row r="86" spans="1:49" ht="15.75" x14ac:dyDescent="0.25">
      <c r="A86" s="37"/>
      <c r="B86" s="66"/>
      <c r="C86" s="95" t="s">
        <v>249</v>
      </c>
      <c r="D86" s="43"/>
      <c r="E86" s="43"/>
      <c r="F86" s="43"/>
      <c r="G86" s="44"/>
      <c r="H86" s="45"/>
      <c r="I86" s="102"/>
      <c r="J86" s="102"/>
      <c r="K86" s="97"/>
      <c r="L86" s="97"/>
      <c r="M86" s="97"/>
      <c r="N86" s="98"/>
      <c r="O86" s="101"/>
      <c r="P86" s="48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V86" s="1"/>
      <c r="AW86" s="1"/>
    </row>
    <row r="87" spans="1:49" ht="30" x14ac:dyDescent="0.25">
      <c r="A87" s="136"/>
      <c r="B87" s="129"/>
      <c r="C87" s="77" t="s">
        <v>151</v>
      </c>
      <c r="D87" s="31" t="s">
        <v>210</v>
      </c>
      <c r="E87" s="81" t="s">
        <v>152</v>
      </c>
      <c r="F87" s="122" t="s">
        <v>211</v>
      </c>
      <c r="G87" s="123"/>
      <c r="H87" s="123"/>
      <c r="I87" s="123"/>
      <c r="J87" s="123"/>
      <c r="K87" s="124"/>
      <c r="L87" s="125"/>
      <c r="M87" s="125"/>
      <c r="N87" s="125"/>
      <c r="O87" s="125"/>
      <c r="P87" s="37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V87" s="1"/>
      <c r="AW87" s="1"/>
    </row>
    <row r="88" spans="1:49" s="34" customFormat="1" ht="15.75" thickBot="1" x14ac:dyDescent="0.3">
      <c r="A88" s="67"/>
      <c r="B88" s="69"/>
      <c r="C88" s="70"/>
      <c r="D88" s="67"/>
      <c r="E88" s="67"/>
      <c r="F88" s="71"/>
      <c r="G88" s="71"/>
      <c r="H88" s="71"/>
      <c r="I88" s="107"/>
      <c r="J88" s="107"/>
      <c r="K88" s="71"/>
      <c r="L88" s="71"/>
      <c r="M88" s="71"/>
      <c r="N88" s="71"/>
      <c r="O88" s="54"/>
      <c r="P88" s="37"/>
    </row>
    <row r="89" spans="1:49" ht="15.75" x14ac:dyDescent="0.25">
      <c r="A89" s="136"/>
      <c r="B89" s="126" t="s">
        <v>257</v>
      </c>
      <c r="C89" s="126"/>
      <c r="D89" s="126"/>
      <c r="E89" s="126"/>
      <c r="F89" s="126"/>
      <c r="G89" s="126"/>
      <c r="H89" s="127"/>
      <c r="I89" s="108"/>
      <c r="J89" s="108"/>
      <c r="K89" s="97"/>
      <c r="L89" s="97"/>
      <c r="M89" s="97"/>
      <c r="N89" s="97"/>
      <c r="O89" s="98"/>
      <c r="P89" s="5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V89" s="1"/>
      <c r="AW89" s="1"/>
    </row>
    <row r="90" spans="1:49" x14ac:dyDescent="0.25">
      <c r="A90" s="136"/>
      <c r="B90" s="130" t="s">
        <v>216</v>
      </c>
      <c r="C90" s="69"/>
      <c r="D90" s="70"/>
      <c r="E90" s="67"/>
      <c r="F90" s="67"/>
      <c r="G90" s="67"/>
      <c r="H90" s="72"/>
      <c r="I90" s="108"/>
      <c r="J90" s="108"/>
      <c r="K90" s="97"/>
      <c r="L90" s="97"/>
      <c r="M90" s="97"/>
      <c r="N90" s="97"/>
      <c r="O90" s="98"/>
      <c r="P90" s="5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V90" s="1"/>
      <c r="AW90" s="1"/>
    </row>
    <row r="91" spans="1:49" x14ac:dyDescent="0.25">
      <c r="A91" s="136"/>
      <c r="B91" s="131"/>
      <c r="C91" s="69"/>
      <c r="D91" s="70"/>
      <c r="E91" s="67"/>
      <c r="F91" s="67"/>
      <c r="G91" s="67"/>
      <c r="H91" s="72"/>
      <c r="I91" s="108"/>
      <c r="J91" s="108"/>
      <c r="K91" s="97"/>
      <c r="L91" s="97"/>
      <c r="M91" s="97"/>
      <c r="N91" s="97"/>
      <c r="O91" s="98"/>
      <c r="P91" s="5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V91" s="1"/>
      <c r="AW91" s="1"/>
    </row>
    <row r="92" spans="1:49" x14ac:dyDescent="0.25">
      <c r="A92" s="136"/>
      <c r="B92" s="132" t="s">
        <v>212</v>
      </c>
      <c r="C92" s="69"/>
      <c r="D92" s="70"/>
      <c r="E92" s="67"/>
      <c r="F92" s="67"/>
      <c r="G92" s="67"/>
      <c r="H92" s="72"/>
      <c r="I92" s="108"/>
      <c r="J92" s="108"/>
      <c r="K92" s="97"/>
      <c r="L92" s="97"/>
      <c r="M92" s="97"/>
      <c r="N92" s="97"/>
      <c r="O92" s="98"/>
      <c r="P92" s="37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V92" s="1"/>
      <c r="AW92" s="1"/>
    </row>
    <row r="93" spans="1:49" x14ac:dyDescent="0.25">
      <c r="A93" s="136"/>
      <c r="B93" s="133" t="s">
        <v>213</v>
      </c>
      <c r="C93" s="119" t="s">
        <v>254</v>
      </c>
      <c r="D93" s="120"/>
      <c r="E93" s="120"/>
      <c r="F93" s="120"/>
      <c r="G93" s="120"/>
      <c r="H93" s="121"/>
      <c r="I93" s="109"/>
      <c r="J93" s="109"/>
      <c r="K93" s="100"/>
      <c r="L93" s="100"/>
      <c r="M93" s="100"/>
      <c r="N93" s="100"/>
      <c r="O93" s="100"/>
      <c r="P93" s="5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V93" s="1"/>
      <c r="AW93" s="1"/>
    </row>
    <row r="94" spans="1:49" x14ac:dyDescent="0.25">
      <c r="A94" s="136"/>
      <c r="B94" s="132"/>
      <c r="C94" s="69"/>
      <c r="D94" s="70"/>
      <c r="E94" s="67"/>
      <c r="F94" s="67"/>
      <c r="G94" s="67"/>
      <c r="H94" s="72"/>
      <c r="I94" s="108"/>
      <c r="J94" s="108"/>
      <c r="K94" s="97"/>
      <c r="L94" s="97"/>
      <c r="M94" s="97"/>
      <c r="N94" s="97"/>
      <c r="O94" s="98"/>
      <c r="P94" s="5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V94" s="1"/>
      <c r="AW94" s="1"/>
    </row>
    <row r="95" spans="1:49" s="17" customFormat="1" x14ac:dyDescent="0.25">
      <c r="A95" s="136"/>
      <c r="B95" s="132" t="s">
        <v>214</v>
      </c>
      <c r="C95" s="69"/>
      <c r="D95" s="70"/>
      <c r="E95" s="67"/>
      <c r="F95" s="67"/>
      <c r="G95" s="67"/>
      <c r="H95" s="72"/>
      <c r="I95" s="108"/>
      <c r="J95" s="108"/>
      <c r="K95" s="97"/>
      <c r="L95" s="97"/>
      <c r="M95" s="97"/>
      <c r="N95" s="97"/>
      <c r="O95" s="98"/>
      <c r="P95" s="54"/>
    </row>
    <row r="96" spans="1:49" s="18" customFormat="1" x14ac:dyDescent="0.25">
      <c r="A96" s="136"/>
      <c r="B96" s="132" t="s">
        <v>255</v>
      </c>
      <c r="C96" s="69"/>
      <c r="D96" s="70"/>
      <c r="E96" s="67"/>
      <c r="F96" s="67"/>
      <c r="G96" s="67"/>
      <c r="H96" s="72"/>
      <c r="I96" s="108"/>
      <c r="J96" s="108"/>
      <c r="K96" s="97"/>
      <c r="L96" s="97"/>
      <c r="M96" s="97"/>
      <c r="N96" s="97"/>
      <c r="O96" s="98"/>
      <c r="P96" s="54"/>
    </row>
    <row r="97" spans="1:49" x14ac:dyDescent="0.25">
      <c r="A97" s="136"/>
      <c r="B97" s="132"/>
      <c r="C97" s="69"/>
      <c r="D97" s="70"/>
      <c r="E97" s="67"/>
      <c r="F97" s="67"/>
      <c r="G97" s="67"/>
      <c r="H97" s="72"/>
      <c r="I97" s="108"/>
      <c r="J97" s="108"/>
      <c r="K97" s="97"/>
      <c r="L97" s="97"/>
      <c r="M97" s="97"/>
      <c r="N97" s="97"/>
      <c r="O97" s="98"/>
      <c r="P97" s="54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V97" s="1"/>
      <c r="AW97" s="1"/>
    </row>
    <row r="98" spans="1:49" s="18" customFormat="1" x14ac:dyDescent="0.25">
      <c r="A98" s="136"/>
      <c r="B98" s="132" t="s">
        <v>215</v>
      </c>
      <c r="C98" s="69"/>
      <c r="D98" s="70"/>
      <c r="E98" s="67"/>
      <c r="F98" s="67"/>
      <c r="G98" s="67"/>
      <c r="H98" s="72"/>
      <c r="I98" s="108"/>
      <c r="J98" s="108"/>
      <c r="K98" s="97"/>
      <c r="L98" s="97"/>
      <c r="M98" s="97"/>
      <c r="N98" s="97"/>
      <c r="O98" s="98"/>
      <c r="P98" s="54"/>
    </row>
    <row r="99" spans="1:49" s="18" customFormat="1" ht="15.75" thickBot="1" x14ac:dyDescent="0.3">
      <c r="A99" s="136"/>
      <c r="B99" s="134" t="s">
        <v>256</v>
      </c>
      <c r="C99" s="73"/>
      <c r="D99" s="74"/>
      <c r="E99" s="75"/>
      <c r="F99" s="75"/>
      <c r="G99" s="75"/>
      <c r="H99" s="76"/>
      <c r="I99" s="108"/>
      <c r="J99" s="108"/>
      <c r="K99" s="97"/>
      <c r="L99" s="97"/>
      <c r="M99" s="97"/>
      <c r="N99" s="97"/>
      <c r="O99" s="98"/>
      <c r="P99" s="54"/>
    </row>
    <row r="100" spans="1:49" x14ac:dyDescent="0.25">
      <c r="A100" s="37"/>
      <c r="B100" s="37"/>
      <c r="C100" s="53"/>
      <c r="D100" s="37"/>
      <c r="E100" s="37"/>
      <c r="F100" s="37"/>
      <c r="G100" s="56"/>
      <c r="H100" s="48"/>
      <c r="I100" s="110"/>
      <c r="J100" s="110"/>
      <c r="K100" s="48"/>
      <c r="L100" s="48"/>
      <c r="M100" s="48"/>
      <c r="N100" s="54"/>
      <c r="O100" s="54"/>
      <c r="P100" s="48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V100" s="1"/>
      <c r="AW100" s="1"/>
    </row>
    <row r="101" spans="1:49" ht="38.25" x14ac:dyDescent="0.25">
      <c r="A101" s="37"/>
      <c r="B101" s="43"/>
      <c r="C101" s="78" t="s">
        <v>240</v>
      </c>
      <c r="D101" s="79"/>
      <c r="E101" s="79"/>
      <c r="F101" s="117" t="s">
        <v>262</v>
      </c>
      <c r="G101" s="78">
        <v>2020</v>
      </c>
      <c r="H101" s="80" t="s">
        <v>239</v>
      </c>
      <c r="I101" s="108"/>
      <c r="J101" s="108"/>
      <c r="K101" s="97"/>
      <c r="L101" s="97"/>
      <c r="M101" s="97"/>
      <c r="N101" s="98"/>
      <c r="O101" s="98"/>
      <c r="P101" s="48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V101" s="1"/>
      <c r="AW101" s="1"/>
    </row>
    <row r="102" spans="1:49" x14ac:dyDescent="0.25">
      <c r="A102" s="136"/>
      <c r="B102" s="47">
        <v>1</v>
      </c>
      <c r="C102" s="62" t="s">
        <v>218</v>
      </c>
      <c r="D102" s="82" t="s">
        <v>217</v>
      </c>
      <c r="E102" s="51"/>
      <c r="F102" s="19">
        <v>60000</v>
      </c>
      <c r="G102" s="92">
        <v>60000</v>
      </c>
      <c r="H102" s="52">
        <v>120000</v>
      </c>
      <c r="I102" s="108"/>
      <c r="J102" s="108"/>
      <c r="K102" s="97"/>
      <c r="L102" s="97"/>
      <c r="M102" s="97"/>
      <c r="N102" s="99"/>
      <c r="O102" s="99"/>
      <c r="P102" s="48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V102" s="1"/>
      <c r="AW102" s="1"/>
    </row>
    <row r="103" spans="1:49" x14ac:dyDescent="0.25">
      <c r="A103" s="136"/>
      <c r="B103" s="47">
        <v>2</v>
      </c>
      <c r="C103" s="62" t="s">
        <v>263</v>
      </c>
      <c r="D103" s="82" t="s">
        <v>217</v>
      </c>
      <c r="E103" s="51"/>
      <c r="F103" s="19">
        <v>50000</v>
      </c>
      <c r="G103" s="92">
        <v>10000</v>
      </c>
      <c r="H103" s="52">
        <v>60000</v>
      </c>
      <c r="I103" s="108"/>
      <c r="J103" s="108"/>
      <c r="K103" s="97"/>
      <c r="L103" s="97"/>
      <c r="M103" s="97"/>
      <c r="N103" s="99"/>
      <c r="O103" s="99"/>
      <c r="P103" s="48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V103" s="1"/>
      <c r="AW103" s="1"/>
    </row>
    <row r="104" spans="1:49" x14ac:dyDescent="0.25">
      <c r="A104" s="136"/>
      <c r="B104" s="47">
        <v>3</v>
      </c>
      <c r="C104" s="62" t="s">
        <v>219</v>
      </c>
      <c r="D104" s="82" t="s">
        <v>169</v>
      </c>
      <c r="E104" s="51"/>
      <c r="F104" s="19">
        <v>32000</v>
      </c>
      <c r="G104" s="92">
        <v>30000</v>
      </c>
      <c r="H104" s="52">
        <v>62000</v>
      </c>
      <c r="I104" s="108"/>
      <c r="J104" s="108"/>
      <c r="K104" s="97"/>
      <c r="L104" s="97"/>
      <c r="M104" s="97"/>
      <c r="N104" s="99"/>
      <c r="O104" s="99"/>
      <c r="P104" s="48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V104" s="1"/>
      <c r="AW104" s="1"/>
    </row>
    <row r="105" spans="1:49" ht="30" x14ac:dyDescent="0.25">
      <c r="A105" s="136"/>
      <c r="B105" s="47">
        <v>4</v>
      </c>
      <c r="C105" s="62" t="s">
        <v>221</v>
      </c>
      <c r="D105" s="82" t="s">
        <v>220</v>
      </c>
      <c r="E105" s="51"/>
      <c r="F105" s="19">
        <v>20000</v>
      </c>
      <c r="G105" s="92">
        <v>80000</v>
      </c>
      <c r="H105" s="52">
        <v>115000</v>
      </c>
      <c r="I105" s="108"/>
      <c r="J105" s="108"/>
      <c r="K105" s="97"/>
      <c r="L105" s="97"/>
      <c r="M105" s="97"/>
      <c r="N105" s="99"/>
      <c r="O105" s="99"/>
      <c r="P105" s="48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V105" s="1"/>
      <c r="AW105" s="1"/>
    </row>
    <row r="106" spans="1:49" ht="30" x14ac:dyDescent="0.25">
      <c r="A106" s="136"/>
      <c r="B106" s="47">
        <v>5</v>
      </c>
      <c r="C106" s="62" t="s">
        <v>222</v>
      </c>
      <c r="D106" s="82" t="s">
        <v>220</v>
      </c>
      <c r="E106" s="51"/>
      <c r="F106" s="19">
        <v>20000</v>
      </c>
      <c r="G106" s="92">
        <v>80000</v>
      </c>
      <c r="H106" s="52">
        <v>115000</v>
      </c>
      <c r="I106" s="108"/>
      <c r="J106" s="108"/>
      <c r="K106" s="97"/>
      <c r="L106" s="97"/>
      <c r="M106" s="97"/>
      <c r="N106" s="99"/>
      <c r="O106" s="99"/>
      <c r="P106" s="48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V106" s="1"/>
      <c r="AW106" s="1"/>
    </row>
    <row r="107" spans="1:49" x14ac:dyDescent="0.25">
      <c r="A107" s="136"/>
      <c r="B107" s="47">
        <v>6</v>
      </c>
      <c r="C107" s="62" t="s">
        <v>224</v>
      </c>
      <c r="D107" s="82" t="s">
        <v>223</v>
      </c>
      <c r="E107" s="51"/>
      <c r="F107" s="19">
        <v>16000</v>
      </c>
      <c r="G107" s="92">
        <v>19000</v>
      </c>
      <c r="H107" s="52">
        <v>35000</v>
      </c>
      <c r="I107" s="108"/>
      <c r="J107" s="108"/>
      <c r="K107" s="97"/>
      <c r="L107" s="97"/>
      <c r="M107" s="97"/>
      <c r="N107" s="99"/>
      <c r="O107" s="99"/>
      <c r="P107" s="48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V107" s="1"/>
      <c r="AW107" s="1"/>
    </row>
    <row r="108" spans="1:49" x14ac:dyDescent="0.25">
      <c r="A108" s="136"/>
      <c r="B108" s="47">
        <v>7</v>
      </c>
      <c r="C108" s="62" t="s">
        <v>226</v>
      </c>
      <c r="D108" s="82" t="s">
        <v>225</v>
      </c>
      <c r="E108" s="51"/>
      <c r="F108" s="19">
        <v>7000</v>
      </c>
      <c r="G108" s="92">
        <v>54000</v>
      </c>
      <c r="H108" s="52">
        <v>61000</v>
      </c>
      <c r="I108" s="108"/>
      <c r="J108" s="108"/>
      <c r="K108" s="97"/>
      <c r="L108" s="97"/>
      <c r="M108" s="97"/>
      <c r="N108" s="99"/>
      <c r="O108" s="99"/>
      <c r="P108" s="48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V108" s="1"/>
      <c r="AW108" s="1"/>
    </row>
    <row r="109" spans="1:49" ht="30" x14ac:dyDescent="0.25">
      <c r="A109" s="136"/>
      <c r="B109" s="47">
        <v>8</v>
      </c>
      <c r="C109" s="62" t="s">
        <v>228</v>
      </c>
      <c r="D109" s="82" t="s">
        <v>227</v>
      </c>
      <c r="E109" s="51"/>
      <c r="F109" s="19">
        <v>10000</v>
      </c>
      <c r="G109" s="92">
        <v>27000</v>
      </c>
      <c r="H109" s="52">
        <v>37000</v>
      </c>
      <c r="I109" s="108"/>
      <c r="J109" s="108"/>
      <c r="K109" s="97"/>
      <c r="L109" s="97"/>
      <c r="M109" s="97"/>
      <c r="N109" s="99"/>
      <c r="O109" s="99"/>
      <c r="P109" s="48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V109" s="1"/>
      <c r="AW109" s="1"/>
    </row>
    <row r="110" spans="1:49" ht="30" x14ac:dyDescent="0.25">
      <c r="A110" s="136"/>
      <c r="B110" s="47">
        <v>9</v>
      </c>
      <c r="C110" s="62" t="s">
        <v>229</v>
      </c>
      <c r="D110" s="82" t="s">
        <v>227</v>
      </c>
      <c r="E110" s="51"/>
      <c r="F110" s="19">
        <v>8000</v>
      </c>
      <c r="G110" s="92">
        <v>10000</v>
      </c>
      <c r="H110" s="52">
        <v>18000</v>
      </c>
      <c r="I110" s="108"/>
      <c r="J110" s="108"/>
      <c r="K110" s="97"/>
      <c r="L110" s="97"/>
      <c r="M110" s="97"/>
      <c r="N110" s="99"/>
      <c r="O110" s="99"/>
      <c r="P110" s="48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V110" s="1"/>
      <c r="AW110" s="1"/>
    </row>
    <row r="111" spans="1:49" x14ac:dyDescent="0.25">
      <c r="A111" s="136"/>
      <c r="B111" s="47">
        <v>10</v>
      </c>
      <c r="C111" s="62" t="s">
        <v>230</v>
      </c>
      <c r="D111" s="82" t="s">
        <v>170</v>
      </c>
      <c r="E111" s="51"/>
      <c r="F111" s="19">
        <v>70000</v>
      </c>
      <c r="G111" s="92">
        <v>30000</v>
      </c>
      <c r="H111" s="52">
        <v>100000</v>
      </c>
      <c r="I111" s="108"/>
      <c r="J111" s="108"/>
      <c r="K111" s="97"/>
      <c r="L111" s="97"/>
      <c r="M111" s="97"/>
      <c r="N111" s="99"/>
      <c r="O111" s="99"/>
      <c r="P111" s="48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V111" s="1"/>
      <c r="AW111" s="1"/>
    </row>
    <row r="112" spans="1:49" ht="30" x14ac:dyDescent="0.25">
      <c r="A112" s="136"/>
      <c r="B112" s="47">
        <v>11</v>
      </c>
      <c r="C112" s="62" t="s">
        <v>232</v>
      </c>
      <c r="D112" s="82" t="s">
        <v>231</v>
      </c>
      <c r="E112" s="51"/>
      <c r="F112" s="19">
        <v>9000</v>
      </c>
      <c r="G112" s="92">
        <v>67000</v>
      </c>
      <c r="H112" s="52">
        <v>76000</v>
      </c>
      <c r="I112" s="108"/>
      <c r="J112" s="108"/>
      <c r="K112" s="97"/>
      <c r="L112" s="97"/>
      <c r="M112" s="97"/>
      <c r="N112" s="99"/>
      <c r="O112" s="99"/>
      <c r="P112" s="48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V112" s="1"/>
      <c r="AW112" s="1"/>
    </row>
    <row r="113" spans="1:49" s="6" customFormat="1" x14ac:dyDescent="0.25">
      <c r="A113" s="136"/>
      <c r="B113" s="47">
        <v>12</v>
      </c>
      <c r="C113" s="62" t="s">
        <v>234</v>
      </c>
      <c r="D113" s="82" t="s">
        <v>233</v>
      </c>
      <c r="E113" s="51"/>
      <c r="F113" s="19">
        <v>63000</v>
      </c>
      <c r="G113" s="92">
        <v>1000</v>
      </c>
      <c r="H113" s="52">
        <v>87000</v>
      </c>
      <c r="I113" s="108"/>
      <c r="J113" s="108"/>
      <c r="K113" s="97"/>
      <c r="L113" s="97"/>
      <c r="M113" s="97"/>
      <c r="N113" s="99"/>
      <c r="O113" s="99"/>
      <c r="P113" s="48"/>
    </row>
    <row r="114" spans="1:49" x14ac:dyDescent="0.25">
      <c r="A114" s="136"/>
      <c r="B114" s="47">
        <v>13</v>
      </c>
      <c r="C114" s="62" t="s">
        <v>236</v>
      </c>
      <c r="D114" s="82" t="s">
        <v>235</v>
      </c>
      <c r="E114" s="51"/>
      <c r="F114" s="19">
        <v>24000</v>
      </c>
      <c r="G114" s="92">
        <v>40000</v>
      </c>
      <c r="H114" s="52">
        <v>64000</v>
      </c>
      <c r="I114" s="108"/>
      <c r="J114" s="108"/>
      <c r="K114" s="97"/>
      <c r="L114" s="97"/>
      <c r="M114" s="97"/>
      <c r="N114" s="99"/>
      <c r="O114" s="99"/>
      <c r="P114" s="48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V114" s="1"/>
      <c r="AW114" s="1"/>
    </row>
    <row r="115" spans="1:49" ht="30" x14ac:dyDescent="0.25">
      <c r="A115" s="136"/>
      <c r="B115" s="47">
        <v>14</v>
      </c>
      <c r="C115" s="62" t="s">
        <v>238</v>
      </c>
      <c r="D115" s="82" t="s">
        <v>237</v>
      </c>
      <c r="E115" s="51"/>
      <c r="F115" s="19">
        <v>20000</v>
      </c>
      <c r="G115" s="92">
        <v>46000</v>
      </c>
      <c r="H115" s="52">
        <v>66000</v>
      </c>
      <c r="I115" s="108"/>
      <c r="J115" s="108"/>
      <c r="K115" s="97"/>
      <c r="L115" s="97"/>
      <c r="M115" s="97"/>
      <c r="N115" s="99"/>
      <c r="O115" s="99"/>
      <c r="P115" s="48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V115" s="1"/>
      <c r="AW115" s="1"/>
    </row>
    <row r="116" spans="1:49" x14ac:dyDescent="0.25">
      <c r="A116" s="37"/>
      <c r="B116" s="37"/>
      <c r="C116" s="53"/>
      <c r="D116" s="37"/>
      <c r="E116" s="37"/>
      <c r="F116" s="37"/>
      <c r="G116" s="148">
        <f>SUM(G102:G115)</f>
        <v>554000</v>
      </c>
      <c r="H116" s="48"/>
      <c r="I116" s="110"/>
      <c r="J116" s="110"/>
      <c r="K116" s="48"/>
      <c r="L116" s="48"/>
      <c r="M116" s="48"/>
      <c r="N116" s="54"/>
      <c r="O116" s="54"/>
      <c r="P116" s="48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V116" s="1"/>
      <c r="AW116" s="1"/>
    </row>
    <row r="117" spans="1:49" x14ac:dyDescent="0.25">
      <c r="V117" s="7"/>
      <c r="X117" s="2"/>
      <c r="Z117"/>
      <c r="AA117" s="5"/>
      <c r="AE117" s="25"/>
      <c r="AF117" s="10"/>
      <c r="AG117" s="13"/>
      <c r="AI117" s="16"/>
      <c r="AM117" s="29"/>
      <c r="AN117" s="27"/>
      <c r="AP117" s="24"/>
      <c r="AS117" s="28"/>
      <c r="AT117" s="1"/>
      <c r="AV117" s="33"/>
      <c r="AW117" s="1"/>
    </row>
    <row r="118" spans="1:49" x14ac:dyDescent="0.25">
      <c r="AV118" s="1"/>
    </row>
    <row r="120" spans="1:49" x14ac:dyDescent="0.25">
      <c r="AV120" s="1"/>
    </row>
  </sheetData>
  <sortState ref="A3:AX83">
    <sortCondition ref="D3:D83"/>
  </sortState>
  <mergeCells count="5">
    <mergeCell ref="B1:D1"/>
    <mergeCell ref="C93:H93"/>
    <mergeCell ref="F87:J87"/>
    <mergeCell ref="K87:O87"/>
    <mergeCell ref="B89:H8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Překlady ze svět. lit.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2019-12-05T11:56:49Z</dcterms:created>
  <dcterms:modified xsi:type="dcterms:W3CDTF">2020-02-28T14:27:43Z</dcterms:modified>
</cp:coreProperties>
</file>