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F3F" lockStructure="1" lockWindows="1"/>
  <bookViews>
    <workbookView xWindow="-465" yWindow="585" windowWidth="15600" windowHeight="11760" activeTab="1"/>
  </bookViews>
  <sheets>
    <sheet name="PERIODIKA 2016" sheetId="1" r:id="rId1"/>
    <sheet name="AKCE 2016" sheetId="3" r:id="rId2"/>
  </sheets>
  <calcPr calcId="145621"/>
</workbook>
</file>

<file path=xl/calcChain.xml><?xml version="1.0" encoding="utf-8"?>
<calcChain xmlns="http://schemas.openxmlformats.org/spreadsheetml/2006/main">
  <c r="AA69" i="3" l="1"/>
  <c r="J69" i="3"/>
  <c r="I69" i="3"/>
  <c r="H69" i="3"/>
  <c r="G69" i="3"/>
  <c r="F69" i="3"/>
  <c r="E69" i="3"/>
  <c r="D69" i="3"/>
  <c r="Z68" i="3"/>
  <c r="L68" i="3"/>
  <c r="K68" i="3"/>
  <c r="Z67" i="3"/>
  <c r="L67" i="3"/>
  <c r="K67" i="3"/>
  <c r="Z66" i="3"/>
  <c r="L66" i="3"/>
  <c r="L69" i="3" s="1"/>
  <c r="K66" i="3"/>
  <c r="Z65" i="3"/>
  <c r="L65" i="3"/>
  <c r="K65" i="3"/>
  <c r="Z64" i="3"/>
  <c r="L64" i="3"/>
  <c r="K64" i="3"/>
  <c r="L63" i="3"/>
  <c r="AA61" i="3"/>
  <c r="J61" i="3"/>
  <c r="I61" i="3"/>
  <c r="H61" i="3"/>
  <c r="G61" i="3"/>
  <c r="F61" i="3"/>
  <c r="E61" i="3"/>
  <c r="D61" i="3"/>
  <c r="Z60" i="3"/>
  <c r="L60" i="3"/>
  <c r="K60" i="3"/>
  <c r="Z59" i="3"/>
  <c r="L59" i="3"/>
  <c r="K59" i="3"/>
  <c r="Z58" i="3"/>
  <c r="L58" i="3"/>
  <c r="K58" i="3"/>
  <c r="Z57" i="3"/>
  <c r="L57" i="3"/>
  <c r="K57" i="3"/>
  <c r="Z56" i="3"/>
  <c r="L56" i="3"/>
  <c r="K56" i="3"/>
  <c r="Z55" i="3"/>
  <c r="L55" i="3"/>
  <c r="K55" i="3"/>
  <c r="Z54" i="3"/>
  <c r="L54" i="3"/>
  <c r="K54" i="3"/>
  <c r="Z53" i="3"/>
  <c r="L53" i="3"/>
  <c r="K53" i="3"/>
  <c r="Z52" i="3"/>
  <c r="L52" i="3"/>
  <c r="K52" i="3"/>
  <c r="Z51" i="3"/>
  <c r="L51" i="3"/>
  <c r="K51" i="3"/>
  <c r="Z50" i="3"/>
  <c r="L50" i="3"/>
  <c r="K50" i="3"/>
  <c r="Z49" i="3"/>
  <c r="L49" i="3"/>
  <c r="K49" i="3"/>
  <c r="Z48" i="3"/>
  <c r="L48" i="3"/>
  <c r="K48" i="3"/>
  <c r="Z47" i="3"/>
  <c r="L47" i="3"/>
  <c r="K47" i="3"/>
  <c r="L46" i="3"/>
  <c r="AA44" i="3"/>
  <c r="J44" i="3"/>
  <c r="I44" i="3"/>
  <c r="H44" i="3"/>
  <c r="G44" i="3"/>
  <c r="G71" i="3" s="1"/>
  <c r="F44" i="3"/>
  <c r="E44" i="3"/>
  <c r="D44" i="3"/>
  <c r="Z43" i="3"/>
  <c r="L43" i="3"/>
  <c r="K43" i="3"/>
  <c r="Z42" i="3"/>
  <c r="L42" i="3"/>
  <c r="K42" i="3"/>
  <c r="Z41" i="3"/>
  <c r="L41" i="3"/>
  <c r="K41" i="3"/>
  <c r="Z40" i="3"/>
  <c r="L40" i="3"/>
  <c r="K40" i="3"/>
  <c r="Z39" i="3"/>
  <c r="L39" i="3"/>
  <c r="K39" i="3"/>
  <c r="Z38" i="3"/>
  <c r="L38" i="3"/>
  <c r="K38" i="3"/>
  <c r="Z37" i="3"/>
  <c r="L37" i="3"/>
  <c r="K37" i="3"/>
  <c r="Z36" i="3"/>
  <c r="L36" i="3"/>
  <c r="K36" i="3"/>
  <c r="Z35" i="3"/>
  <c r="L35" i="3"/>
  <c r="K35" i="3"/>
  <c r="Z34" i="3"/>
  <c r="L34" i="3"/>
  <c r="K34" i="3"/>
  <c r="Z33" i="3"/>
  <c r="L33" i="3"/>
  <c r="K33" i="3"/>
  <c r="Z32" i="3"/>
  <c r="L32" i="3"/>
  <c r="K32" i="3"/>
  <c r="Z31" i="3"/>
  <c r="L31" i="3"/>
  <c r="K31" i="3"/>
  <c r="Z30" i="3"/>
  <c r="L30" i="3"/>
  <c r="K30" i="3"/>
  <c r="Z29" i="3"/>
  <c r="L29" i="3"/>
  <c r="K29" i="3"/>
  <c r="K44" i="3" s="1"/>
  <c r="Z28" i="3"/>
  <c r="L28" i="3"/>
  <c r="K28" i="3"/>
  <c r="Z27" i="3"/>
  <c r="L27" i="3"/>
  <c r="K27" i="3"/>
  <c r="Z26" i="3"/>
  <c r="L26" i="3"/>
  <c r="L44" i="3" s="1"/>
  <c r="K26" i="3"/>
  <c r="L25" i="3"/>
  <c r="AA23" i="3"/>
  <c r="J23" i="3"/>
  <c r="I23" i="3"/>
  <c r="H23" i="3"/>
  <c r="G23" i="3"/>
  <c r="F23" i="3"/>
  <c r="E23" i="3"/>
  <c r="D23" i="3"/>
  <c r="Z22" i="3"/>
  <c r="L22" i="3"/>
  <c r="K22" i="3"/>
  <c r="Z21" i="3"/>
  <c r="L21" i="3"/>
  <c r="K21" i="3"/>
  <c r="Z20" i="3"/>
  <c r="L20" i="3"/>
  <c r="K20" i="3"/>
  <c r="Z19" i="3"/>
  <c r="L19" i="3"/>
  <c r="K19" i="3"/>
  <c r="Z18" i="3"/>
  <c r="L18" i="3"/>
  <c r="K18" i="3"/>
  <c r="Z17" i="3"/>
  <c r="L17" i="3"/>
  <c r="K17" i="3"/>
  <c r="Z16" i="3"/>
  <c r="L16" i="3"/>
  <c r="K16" i="3"/>
  <c r="Z15" i="3"/>
  <c r="L15" i="3"/>
  <c r="K15" i="3"/>
  <c r="Z14" i="3"/>
  <c r="L14" i="3"/>
  <c r="K14" i="3"/>
  <c r="Z13" i="3"/>
  <c r="L13" i="3"/>
  <c r="K13" i="3"/>
  <c r="Z12" i="3"/>
  <c r="L12" i="3"/>
  <c r="K12" i="3"/>
  <c r="Z11" i="3"/>
  <c r="L11" i="3"/>
  <c r="K11" i="3"/>
  <c r="Z10" i="3"/>
  <c r="L10" i="3"/>
  <c r="K10" i="3"/>
  <c r="Z9" i="3"/>
  <c r="L9" i="3"/>
  <c r="K9" i="3"/>
  <c r="Z8" i="3"/>
  <c r="L8" i="3"/>
  <c r="K8" i="3"/>
  <c r="Z7" i="3"/>
  <c r="L7" i="3"/>
  <c r="K7" i="3"/>
  <c r="Z6" i="3"/>
  <c r="L6" i="3"/>
  <c r="K6" i="3"/>
  <c r="K69" i="3" l="1"/>
  <c r="L23" i="3"/>
  <c r="D71" i="3"/>
  <c r="H71" i="3"/>
  <c r="K61" i="3"/>
  <c r="F71" i="3"/>
  <c r="J71" i="3"/>
  <c r="K23" i="3"/>
  <c r="E71" i="3"/>
  <c r="I71" i="3"/>
  <c r="L61" i="3"/>
  <c r="L71" i="3"/>
  <c r="K71" i="3" l="1"/>
  <c r="Q30" i="1"/>
  <c r="C30" i="1"/>
  <c r="P25" i="1" l="1"/>
  <c r="P15" i="1"/>
  <c r="P18" i="1"/>
  <c r="P29" i="1"/>
  <c r="P27" i="1"/>
  <c r="P9" i="1"/>
  <c r="P26" i="1"/>
  <c r="P24" i="1"/>
  <c r="P8" i="1"/>
  <c r="P12" i="1"/>
  <c r="P14" i="1"/>
  <c r="P20" i="1"/>
  <c r="P13" i="1"/>
  <c r="P7" i="1"/>
  <c r="P16" i="1"/>
  <c r="P21" i="1"/>
  <c r="P6" i="1"/>
  <c r="P19" i="1"/>
  <c r="P23" i="1"/>
  <c r="P17" i="1"/>
  <c r="P28" i="1"/>
  <c r="P5" i="1"/>
  <c r="P22" i="1"/>
  <c r="P10" i="1"/>
  <c r="P11" i="1"/>
</calcChain>
</file>

<file path=xl/sharedStrings.xml><?xml version="1.0" encoding="utf-8"?>
<sst xmlns="http://schemas.openxmlformats.org/spreadsheetml/2006/main" count="191" uniqueCount="164">
  <si>
    <t>NÁZEV PERIODIK</t>
  </si>
  <si>
    <t>Požadovaná
dotace</t>
  </si>
  <si>
    <t>Dotace
2013</t>
  </si>
  <si>
    <t>Dotace
2014</t>
  </si>
  <si>
    <t>Dotace
2015</t>
  </si>
  <si>
    <t>Psí víno, časopis pro současnou poezii</t>
  </si>
  <si>
    <t>Kulturně-literární revue Pandora</t>
  </si>
  <si>
    <t>Listy</t>
  </si>
  <si>
    <t>ANALOGON</t>
  </si>
  <si>
    <t>TALENT</t>
  </si>
  <si>
    <t>N</t>
  </si>
  <si>
    <t>www.mamtalent.cz</t>
  </si>
  <si>
    <t>A2</t>
  </si>
  <si>
    <t>Dobrá adresa</t>
  </si>
  <si>
    <t>Echa*Echos</t>
  </si>
  <si>
    <t>iLiteratura.cz</t>
  </si>
  <si>
    <t>Protimluv</t>
  </si>
  <si>
    <t>WELES</t>
  </si>
  <si>
    <t>RozRazil</t>
  </si>
  <si>
    <t>PLAV - měšíčník pro světovou literaturu</t>
  </si>
  <si>
    <t>Revolver Revue</t>
  </si>
  <si>
    <t>revue PROSTOR</t>
  </si>
  <si>
    <t>Revue BABYLON</t>
  </si>
  <si>
    <t>Souvislosti</t>
  </si>
  <si>
    <t>Litrárně-kulturní časopis H_aluze</t>
  </si>
  <si>
    <t>Sborník LOGOS</t>
  </si>
  <si>
    <t>Kontexty</t>
  </si>
  <si>
    <t>Literární noviny</t>
  </si>
  <si>
    <t>Literární měsíčník HOST</t>
  </si>
  <si>
    <t>Literární portál H7O</t>
  </si>
  <si>
    <t>Literární obtýdeník TVAR</t>
  </si>
  <si>
    <t>Zouf.</t>
  </si>
  <si>
    <t>Korh.</t>
  </si>
  <si>
    <t>Kůs</t>
  </si>
  <si>
    <t>Slom.</t>
  </si>
  <si>
    <t>Len.</t>
  </si>
  <si>
    <t>Han.</t>
  </si>
  <si>
    <t>Jar.</t>
  </si>
  <si>
    <t>Kos.</t>
  </si>
  <si>
    <t>Zábr.</t>
  </si>
  <si>
    <t>Celkem 
bodů</t>
  </si>
  <si>
    <t>Návrh 
dotace</t>
  </si>
  <si>
    <t>PERIODIKA 2016/ HODNOCENÍ PROJEKTŮ - 2. KOLO</t>
  </si>
  <si>
    <t>PŘÍLOHA Č. 1</t>
  </si>
  <si>
    <t>PŘÍLOHA Č. 2</t>
  </si>
  <si>
    <t>LITERÁRNÍ AKCE 2016 / HODNOCENÍ PROJEKTŮ - 2- KOLO</t>
  </si>
  <si>
    <t>Dotace OLK</t>
  </si>
  <si>
    <t>Dotace celkem</t>
  </si>
  <si>
    <t>Čís.
pro.</t>
  </si>
  <si>
    <t>Název akce</t>
  </si>
  <si>
    <t>Pořadatel /Žadatel</t>
  </si>
  <si>
    <t>Požad.
dotace</t>
  </si>
  <si>
    <t>1.</t>
  </si>
  <si>
    <t>2.</t>
  </si>
  <si>
    <t>3.</t>
  </si>
  <si>
    <t>4.</t>
  </si>
  <si>
    <t>5.</t>
  </si>
  <si>
    <t>6.</t>
  </si>
  <si>
    <t>Koef.</t>
  </si>
  <si>
    <t>Slom</t>
  </si>
  <si>
    <t>Len</t>
  </si>
  <si>
    <t>FESTIVALY A PŘEHLÍDKY</t>
  </si>
  <si>
    <t>Měsíc autorského čtení 2016</t>
  </si>
  <si>
    <t>Větrné mlýny s.r.o.</t>
  </si>
  <si>
    <t>TABOOK 2016</t>
  </si>
  <si>
    <t>Baobab&amp;GplusG s.r.o.</t>
  </si>
  <si>
    <t>Prague International Microfestival</t>
  </si>
  <si>
    <t>Sdružení pro Prahu literární o.s.</t>
  </si>
  <si>
    <t>Literární festival Svět knihy Praha 2016 - doprovodný program</t>
  </si>
  <si>
    <t>Svět knihy, s.r.o.</t>
  </si>
  <si>
    <t>Literární Zarafest 2016, 16. ročník</t>
  </si>
  <si>
    <t>Děčínsko-podmokelská vlastivěd. společnost</t>
  </si>
  <si>
    <t>ProtimluvFest 2016 (10. ročník)</t>
  </si>
  <si>
    <t>Protimluv, z.s.</t>
  </si>
  <si>
    <t xml:space="preserve">10 let s Celé Česko čte dětem </t>
  </si>
  <si>
    <t xml:space="preserve">Celé Česko čte dětem, o.p.s. </t>
  </si>
  <si>
    <t>Knihex 06 – léto a zima</t>
  </si>
  <si>
    <t>Knihex</t>
  </si>
  <si>
    <t>Den poezie</t>
  </si>
  <si>
    <t>Společnost poezie</t>
  </si>
  <si>
    <t>Ortenova Kutná Hora 2016 - festival a soutěž mladých básníků</t>
  </si>
  <si>
    <t>Klub rodáků a přátel Kutné Hory</t>
  </si>
  <si>
    <t>Mezinárodní Festival spisovatelů Praha 2016</t>
  </si>
  <si>
    <t>Nadační fond Festival spisivatelů Praha</t>
  </si>
  <si>
    <t>Literární jaro 2016</t>
  </si>
  <si>
    <t>Krajská knihovna Františka Bartoše ve Zlíně</t>
  </si>
  <si>
    <t>10. jubilejní ročník veletrhu dětské knihy v Liberci</t>
  </si>
  <si>
    <t>Sdružení pro veletrhy dětské knihy v Liberci</t>
  </si>
  <si>
    <t>Literáti z naší čtvrti III.</t>
  </si>
  <si>
    <t>Porte</t>
  </si>
  <si>
    <t>Děti, čtete?</t>
  </si>
  <si>
    <t>Ing. Ivana Pecháčková - Meander</t>
  </si>
  <si>
    <t>Dům česko-slovenských literárních kontaktů (celoroční přehlídka)</t>
  </si>
  <si>
    <t>Slovensko-český klub</t>
  </si>
  <si>
    <t>Noc literatury Brno 2016</t>
  </si>
  <si>
    <t>Centrum pro kulturu a společnost o.s.</t>
  </si>
  <si>
    <t>LITERÁRNÍ POŘADY</t>
  </si>
  <si>
    <t>Večery Revolver Revue 2016</t>
  </si>
  <si>
    <t>Literární café Fra: řada čtení českých a evropských spisovatelů</t>
  </si>
  <si>
    <t>Éditions Fra s.r.o.</t>
  </si>
  <si>
    <t>Literární pořady SBČ</t>
  </si>
  <si>
    <t>Společnost bratří Čapků</t>
  </si>
  <si>
    <t>Severská literatura v srdci Evropy 2016</t>
  </si>
  <si>
    <t>Skandinávský dům, z. s.</t>
  </si>
  <si>
    <t>Literatura v Knihovně Václava Havla 2016</t>
  </si>
  <si>
    <t>Knihovna V. Havla</t>
  </si>
  <si>
    <t>Literární večery, diskuse a přednášky Fiducia 2016</t>
  </si>
  <si>
    <t>Fiducia, z.s.</t>
  </si>
  <si>
    <t>Literární večery v Třinci 2016</t>
  </si>
  <si>
    <t>Městská knihovna Třinec</t>
  </si>
  <si>
    <t>LiStOVáNí - cyklus scénických čtení</t>
  </si>
  <si>
    <t>LiStOVáNí s.r.o.</t>
  </si>
  <si>
    <t>Literární Paseka v klubu Les</t>
  </si>
  <si>
    <t>Hlas Lesa, z.s.</t>
  </si>
  <si>
    <t>Li-terárium</t>
  </si>
  <si>
    <t>Slovenský literárny klub v ČR</t>
  </si>
  <si>
    <t>Cyklus setkání s autory katalogu Nejlepší knihy dětem</t>
  </si>
  <si>
    <t>Svaz českých knihkupců a nakladatelů</t>
  </si>
  <si>
    <t>Večery Tvaru 2016</t>
  </si>
  <si>
    <t>Klub přátel Tvaru</t>
  </si>
  <si>
    <t>Literární čtení Skutečnosti 2016</t>
  </si>
  <si>
    <t>Skutečnost, zapsaný spolek</t>
  </si>
  <si>
    <t>Diskutujeme ve formátu A2</t>
  </si>
  <si>
    <t>Centrum experimentálního divadla, p.o.</t>
  </si>
  <si>
    <t>AUTORSKÁ ČTENÍ V LOOSOVÝCH INTERIÉRECH  
Autorské večery s laureáty ceny Magnesia litera</t>
  </si>
  <si>
    <t>Monika Bechná</t>
  </si>
  <si>
    <t>Literární večery spolku Ulita</t>
  </si>
  <si>
    <t>Erika Zlamalová</t>
  </si>
  <si>
    <t>PLZEŇSKÁ NOC LITERATURY 2016</t>
  </si>
  <si>
    <t>pořad OTEVÍRÁNÍ - poetický večer s hostem</t>
  </si>
  <si>
    <t>Otevření s.r.o.</t>
  </si>
  <si>
    <t>SOUTĚŽE, VÝSTAVY, SEMINÁŘE aj.</t>
  </si>
  <si>
    <t>Mezinárod. symp. k 90. výr. zal. Pražského lingv. kroužku</t>
  </si>
  <si>
    <t>Pražský lingvistický kroužek</t>
  </si>
  <si>
    <t>Cena Jiřího Ortena</t>
  </si>
  <si>
    <t>Výroční cena Zlatá stuha 2016</t>
  </si>
  <si>
    <t xml:space="preserve">Česká sekce IBBY </t>
  </si>
  <si>
    <t>Cena Maxe Broda 2016 - 22. ročník</t>
  </si>
  <si>
    <t>Společnost Franze Kafky, z. s.</t>
  </si>
  <si>
    <t>Konference o díle Jana Lopatky (pracovní název)</t>
  </si>
  <si>
    <t>Slam poetry CZ 2016</t>
  </si>
  <si>
    <t>Detour Productions, o.s.</t>
  </si>
  <si>
    <t>Slam poetry INTERNATIONAL 2016</t>
  </si>
  <si>
    <t>Soutěž Knihovny Václava Havla o nejlepší studentský esej</t>
  </si>
  <si>
    <t>54. Poděbradské dny poezie</t>
  </si>
  <si>
    <t>Slovo a hlas</t>
  </si>
  <si>
    <t>Kafkův poesiomat</t>
  </si>
  <si>
    <t>Piána na ulici, z.s.</t>
  </si>
  <si>
    <t>Brněnská sedmikráska</t>
  </si>
  <si>
    <t>Spolek přátel vydávání časopisu Host</t>
  </si>
  <si>
    <t>Výstava Nejlepší knihy dětem</t>
  </si>
  <si>
    <t xml:space="preserve">ČESKO-SRBSKÉ KULTURNÍ VZTAHY 1900-2015 - konference </t>
  </si>
  <si>
    <t xml:space="preserve">SRBSKÉ KULTURNÍ CENTRUM </t>
  </si>
  <si>
    <t xml:space="preserve">Překladateská a literární dílna  </t>
  </si>
  <si>
    <t xml:space="preserve">Srbské sdružení sv. Sáva </t>
  </si>
  <si>
    <t>CELOROČNÍ ČINNOST</t>
  </si>
  <si>
    <t>Shromažďování, zprac. a zpřístup. dat v Libri prohibiti</t>
  </si>
  <si>
    <t>Společnost Libri prohibiti z. s.</t>
  </si>
  <si>
    <t>Praha - mozaika kultur</t>
  </si>
  <si>
    <t xml:space="preserve"> Pražský lit. dům autorů něm. jazyka</t>
  </si>
  <si>
    <t>Rosteme s knihou - kampaň na podporu četby knih a literatury</t>
  </si>
  <si>
    <t>Kafka v proměnách doby</t>
  </si>
  <si>
    <t xml:space="preserve">Prožitkem ke čtení – celoroční kampaň na podporu četby </t>
  </si>
  <si>
    <t>Sdružení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</si>
</sst>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D5B5"/>
        <bgColor rgb="FFDDD9C3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rgb="FFFDEADA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ADA"/>
      </patternFill>
    </fill>
    <fill>
      <patternFill patternType="solid">
        <fgColor rgb="FFD7E4BD"/>
        <bgColor rgb="FFEBF1DE"/>
      </patternFill>
    </fill>
    <fill>
      <patternFill patternType="solid">
        <fgColor indexed="1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8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1" fillId="3" borderId="0" xfId="0" applyFont="1" applyFill="1"/>
    <xf numFmtId="3" fontId="2" fillId="0" borderId="1" xfId="0" applyNumberFormat="1" applyFont="1" applyBorder="1"/>
    <xf numFmtId="3" fontId="2" fillId="2" borderId="1" xfId="0" applyNumberFormat="1" applyFont="1" applyFill="1" applyBorder="1"/>
    <xf numFmtId="0" fontId="0" fillId="3" borderId="0" xfId="0" applyFill="1"/>
    <xf numFmtId="3" fontId="2" fillId="0" borderId="1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wrapText="1"/>
    </xf>
    <xf numFmtId="3" fontId="1" fillId="5" borderId="1" xfId="0" applyNumberFormat="1" applyFont="1" applyFill="1" applyBorder="1"/>
    <xf numFmtId="3" fontId="0" fillId="5" borderId="1" xfId="0" applyNumberFormat="1" applyFill="1" applyBorder="1"/>
    <xf numFmtId="3" fontId="0" fillId="4" borderId="2" xfId="0" applyNumberFormat="1" applyFill="1" applyBorder="1"/>
    <xf numFmtId="3" fontId="0" fillId="4" borderId="2" xfId="0" applyNumberFormat="1" applyFill="1" applyBorder="1"/>
    <xf numFmtId="3" fontId="0" fillId="4" borderId="2" xfId="0" applyNumberFormat="1" applyFill="1" applyBorder="1"/>
    <xf numFmtId="3" fontId="0" fillId="4" borderId="2" xfId="0" applyNumberFormat="1" applyFill="1" applyBorder="1"/>
    <xf numFmtId="3" fontId="0" fillId="7" borderId="2" xfId="0" applyNumberFormat="1" applyFill="1" applyBorder="1"/>
    <xf numFmtId="3" fontId="0" fillId="7" borderId="2" xfId="0" applyNumberFormat="1" applyFill="1" applyBorder="1"/>
    <xf numFmtId="3" fontId="0" fillId="6" borderId="6" xfId="0" applyNumberFormat="1" applyFill="1" applyBorder="1"/>
    <xf numFmtId="3" fontId="1" fillId="0" borderId="1" xfId="0" applyNumberFormat="1" applyFont="1" applyBorder="1" applyAlignment="1">
      <alignment horizontal="center" wrapText="1"/>
    </xf>
    <xf numFmtId="3" fontId="1" fillId="8" borderId="1" xfId="0" applyNumberFormat="1" applyFont="1" applyFill="1" applyBorder="1" applyAlignment="1">
      <alignment horizontal="center" wrapText="1"/>
    </xf>
    <xf numFmtId="3" fontId="0" fillId="8" borderId="1" xfId="0" applyNumberFormat="1" applyFill="1" applyBorder="1"/>
    <xf numFmtId="3" fontId="0" fillId="5" borderId="7" xfId="0" applyNumberFormat="1" applyFill="1" applyBorder="1"/>
    <xf numFmtId="3" fontId="2" fillId="0" borderId="7" xfId="0" applyNumberFormat="1" applyFont="1" applyBorder="1" applyAlignment="1">
      <alignment horizontal="right"/>
    </xf>
    <xf numFmtId="3" fontId="0" fillId="4" borderId="9" xfId="0" applyNumberFormat="1" applyFill="1" applyBorder="1"/>
    <xf numFmtId="3" fontId="0" fillId="7" borderId="9" xfId="0" applyNumberFormat="1" applyFill="1" applyBorder="1"/>
    <xf numFmtId="3" fontId="0" fillId="6" borderId="10" xfId="0" applyNumberFormat="1" applyFill="1" applyBorder="1"/>
    <xf numFmtId="3" fontId="0" fillId="8" borderId="7" xfId="0" applyNumberFormat="1" applyFill="1" applyBorder="1"/>
    <xf numFmtId="3" fontId="3" fillId="0" borderId="11" xfId="0" applyNumberFormat="1" applyFont="1" applyBorder="1"/>
    <xf numFmtId="3" fontId="0" fillId="5" borderId="14" xfId="0" applyNumberFormat="1" applyFill="1" applyBorder="1"/>
    <xf numFmtId="3" fontId="2" fillId="0" borderId="14" xfId="0" applyNumberFormat="1" applyFont="1" applyBorder="1"/>
    <xf numFmtId="3" fontId="0" fillId="4" borderId="16" xfId="0" applyNumberFormat="1" applyFill="1" applyBorder="1"/>
    <xf numFmtId="3" fontId="0" fillId="7" borderId="16" xfId="0" applyNumberFormat="1" applyFill="1" applyBorder="1"/>
    <xf numFmtId="3" fontId="0" fillId="6" borderId="17" xfId="0" applyNumberFormat="1" applyFill="1" applyBorder="1"/>
    <xf numFmtId="3" fontId="0" fillId="8" borderId="14" xfId="0" applyNumberFormat="1" applyFill="1" applyBorder="1"/>
    <xf numFmtId="3" fontId="0" fillId="5" borderId="18" xfId="0" applyNumberFormat="1" applyFill="1" applyBorder="1"/>
    <xf numFmtId="3" fontId="2" fillId="0" borderId="18" xfId="0" applyNumberFormat="1" applyFont="1" applyBorder="1"/>
    <xf numFmtId="3" fontId="0" fillId="0" borderId="19" xfId="0" applyNumberFormat="1" applyBorder="1"/>
    <xf numFmtId="3" fontId="0" fillId="4" borderId="20" xfId="0" applyNumberFormat="1" applyFill="1" applyBorder="1"/>
    <xf numFmtId="3" fontId="0" fillId="7" borderId="20" xfId="0" applyNumberFormat="1" applyFill="1" applyBorder="1"/>
    <xf numFmtId="3" fontId="0" fillId="6" borderId="21" xfId="0" applyNumberFormat="1" applyFill="1" applyBorder="1"/>
    <xf numFmtId="3" fontId="0" fillId="8" borderId="18" xfId="0" applyNumberFormat="1" applyFill="1" applyBorder="1"/>
    <xf numFmtId="3" fontId="0" fillId="3" borderId="0" xfId="0" applyNumberFormat="1" applyFill="1"/>
    <xf numFmtId="3" fontId="5" fillId="5" borderId="1" xfId="0" applyNumberFormat="1" applyFont="1" applyFill="1" applyBorder="1"/>
    <xf numFmtId="3" fontId="5" fillId="5" borderId="18" xfId="0" applyNumberFormat="1" applyFont="1" applyFill="1" applyBorder="1"/>
    <xf numFmtId="3" fontId="5" fillId="5" borderId="14" xfId="0" applyNumberFormat="1" applyFont="1" applyFill="1" applyBorder="1"/>
    <xf numFmtId="3" fontId="1" fillId="5" borderId="7" xfId="0" applyNumberFormat="1" applyFont="1" applyFill="1" applyBorder="1"/>
    <xf numFmtId="3" fontId="0" fillId="5" borderId="3" xfId="0" applyNumberFormat="1" applyFont="1" applyFill="1" applyBorder="1" applyAlignment="1">
      <alignment wrapText="1"/>
    </xf>
    <xf numFmtId="3" fontId="0" fillId="5" borderId="4" xfId="0" applyNumberFormat="1" applyFont="1" applyFill="1" applyBorder="1"/>
    <xf numFmtId="3" fontId="0" fillId="5" borderId="5" xfId="0" applyNumberFormat="1" applyFont="1" applyFill="1" applyBorder="1"/>
    <xf numFmtId="3" fontId="0" fillId="5" borderId="15" xfId="0" applyNumberFormat="1" applyFont="1" applyFill="1" applyBorder="1"/>
    <xf numFmtId="3" fontId="0" fillId="5" borderId="8" xfId="0" applyNumberFormat="1" applyFont="1" applyFill="1" applyBorder="1"/>
    <xf numFmtId="3" fontId="4" fillId="0" borderId="12" xfId="0" applyNumberFormat="1" applyFont="1" applyBorder="1"/>
    <xf numFmtId="3" fontId="4" fillId="5" borderId="13" xfId="0" applyNumberFormat="1" applyFont="1" applyFill="1" applyBorder="1"/>
    <xf numFmtId="0" fontId="1" fillId="9" borderId="0" xfId="0" applyFont="1" applyFill="1"/>
    <xf numFmtId="0" fontId="0" fillId="9" borderId="0" xfId="0" applyFill="1"/>
    <xf numFmtId="3" fontId="0" fillId="0" borderId="7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1" fillId="0" borderId="0" xfId="0" applyNumberFormat="1" applyFont="1"/>
    <xf numFmtId="3" fontId="1" fillId="8" borderId="21" xfId="0" applyNumberFormat="1" applyFont="1" applyFill="1" applyBorder="1" applyAlignment="1">
      <alignment wrapText="1"/>
    </xf>
    <xf numFmtId="3" fontId="1" fillId="8" borderId="18" xfId="0" applyNumberFormat="1" applyFont="1" applyFill="1" applyBorder="1"/>
    <xf numFmtId="3" fontId="1" fillId="8" borderId="28" xfId="0" applyNumberFormat="1" applyFont="1" applyFill="1" applyBorder="1" applyAlignment="1">
      <alignment horizontal="center" wrapText="1"/>
    </xf>
    <xf numFmtId="3" fontId="1" fillId="8" borderId="29" xfId="0" applyNumberFormat="1" applyFont="1" applyFill="1" applyBorder="1" applyAlignment="1">
      <alignment horizontal="center"/>
    </xf>
    <xf numFmtId="3" fontId="1" fillId="8" borderId="18" xfId="0" applyNumberFormat="1" applyFont="1" applyFill="1" applyBorder="1" applyAlignment="1">
      <alignment horizontal="center"/>
    </xf>
    <xf numFmtId="3" fontId="1" fillId="8" borderId="30" xfId="0" applyNumberFormat="1" applyFont="1" applyFill="1" applyBorder="1" applyAlignment="1">
      <alignment horizontal="center"/>
    </xf>
    <xf numFmtId="3" fontId="1" fillId="8" borderId="29" xfId="0" applyNumberFormat="1" applyFont="1" applyFill="1" applyBorder="1" applyAlignment="1">
      <alignment wrapText="1"/>
    </xf>
    <xf numFmtId="3" fontId="1" fillId="8" borderId="31" xfId="0" applyNumberFormat="1" applyFont="1" applyFill="1" applyBorder="1" applyAlignment="1">
      <alignment wrapText="1"/>
    </xf>
    <xf numFmtId="0" fontId="1" fillId="8" borderId="18" xfId="0" applyNumberFormat="1" applyFont="1" applyFill="1" applyBorder="1" applyAlignment="1">
      <alignment horizontal="center"/>
    </xf>
    <xf numFmtId="0" fontId="1" fillId="8" borderId="30" xfId="0" applyNumberFormat="1" applyFont="1" applyFill="1" applyBorder="1" applyAlignment="1">
      <alignment horizontal="center"/>
    </xf>
    <xf numFmtId="0" fontId="1" fillId="8" borderId="29" xfId="0" applyNumberFormat="1" applyFont="1" applyFill="1" applyBorder="1" applyAlignment="1">
      <alignment horizontal="center"/>
    </xf>
    <xf numFmtId="3" fontId="1" fillId="0" borderId="21" xfId="0" applyNumberFormat="1" applyFont="1" applyBorder="1"/>
    <xf numFmtId="3" fontId="1" fillId="3" borderId="18" xfId="0" applyNumberFormat="1" applyFont="1" applyFill="1" applyBorder="1" applyAlignment="1">
      <alignment horizontal="center" wrapText="1"/>
    </xf>
    <xf numFmtId="3" fontId="1" fillId="8" borderId="0" xfId="0" applyNumberFormat="1" applyFont="1" applyFill="1" applyAlignment="1">
      <alignment horizontal="left"/>
    </xf>
    <xf numFmtId="3" fontId="1" fillId="8" borderId="14" xfId="0" applyNumberFormat="1" applyFont="1" applyFill="1" applyBorder="1"/>
    <xf numFmtId="3" fontId="1" fillId="8" borderId="32" xfId="0" applyNumberFormat="1" applyFont="1" applyFill="1" applyBorder="1" applyAlignment="1">
      <alignment wrapText="1"/>
    </xf>
    <xf numFmtId="3" fontId="1" fillId="8" borderId="33" xfId="0" applyNumberFormat="1" applyFont="1" applyFill="1" applyBorder="1" applyAlignment="1">
      <alignment horizontal="center"/>
    </xf>
    <xf numFmtId="3" fontId="1" fillId="8" borderId="14" xfId="0" applyNumberFormat="1" applyFont="1" applyFill="1" applyBorder="1" applyAlignment="1">
      <alignment horizontal="center"/>
    </xf>
    <xf numFmtId="3" fontId="1" fillId="8" borderId="34" xfId="0" applyNumberFormat="1" applyFont="1" applyFill="1" applyBorder="1" applyAlignment="1">
      <alignment horizontal="center"/>
    </xf>
    <xf numFmtId="3" fontId="1" fillId="8" borderId="33" xfId="0" applyNumberFormat="1" applyFont="1" applyFill="1" applyBorder="1" applyAlignment="1">
      <alignment wrapText="1"/>
    </xf>
    <xf numFmtId="3" fontId="1" fillId="8" borderId="35" xfId="0" applyNumberFormat="1" applyFont="1" applyFill="1" applyBorder="1" applyAlignment="1">
      <alignment wrapText="1"/>
    </xf>
    <xf numFmtId="3" fontId="1" fillId="8" borderId="34" xfId="0" applyNumberFormat="1" applyFont="1" applyFill="1" applyBorder="1"/>
    <xf numFmtId="3" fontId="1" fillId="8" borderId="33" xfId="0" applyNumberFormat="1" applyFont="1" applyFill="1" applyBorder="1"/>
    <xf numFmtId="3" fontId="1" fillId="8" borderId="32" xfId="0" applyNumberFormat="1" applyFont="1" applyFill="1" applyBorder="1"/>
    <xf numFmtId="3" fontId="1" fillId="3" borderId="14" xfId="0" applyNumberFormat="1" applyFont="1" applyFill="1" applyBorder="1"/>
    <xf numFmtId="3" fontId="0" fillId="8" borderId="0" xfId="0" applyNumberFormat="1" applyFill="1"/>
    <xf numFmtId="3" fontId="6" fillId="3" borderId="1" xfId="0" applyNumberFormat="1" applyFont="1" applyFill="1" applyBorder="1"/>
    <xf numFmtId="3" fontId="0" fillId="0" borderId="1" xfId="0" applyNumberFormat="1" applyBorder="1"/>
    <xf numFmtId="3" fontId="0" fillId="3" borderId="36" xfId="0" applyNumberFormat="1" applyFont="1" applyFill="1" applyBorder="1"/>
    <xf numFmtId="3" fontId="0" fillId="0" borderId="37" xfId="0" applyNumberFormat="1" applyBorder="1"/>
    <xf numFmtId="3" fontId="0" fillId="0" borderId="38" xfId="0" applyNumberFormat="1" applyBorder="1"/>
    <xf numFmtId="3" fontId="0" fillId="9" borderId="37" xfId="0" applyNumberFormat="1" applyFill="1" applyBorder="1"/>
    <xf numFmtId="4" fontId="0" fillId="9" borderId="39" xfId="0" applyNumberFormat="1" applyFill="1" applyBorder="1" applyAlignment="1">
      <alignment wrapText="1"/>
    </xf>
    <xf numFmtId="3" fontId="2" fillId="0" borderId="38" xfId="0" applyNumberFormat="1" applyFont="1" applyBorder="1"/>
    <xf numFmtId="3" fontId="2" fillId="0" borderId="37" xfId="0" applyNumberFormat="1" applyFont="1" applyBorder="1"/>
    <xf numFmtId="3" fontId="2" fillId="0" borderId="39" xfId="0" applyNumberFormat="1" applyFont="1" applyBorder="1"/>
    <xf numFmtId="3" fontId="0" fillId="9" borderId="1" xfId="0" applyNumberFormat="1" applyFill="1" applyBorder="1"/>
    <xf numFmtId="3" fontId="7" fillId="10" borderId="1" xfId="1" applyNumberFormat="1" applyFill="1" applyBorder="1"/>
    <xf numFmtId="3" fontId="0" fillId="11" borderId="1" xfId="0" applyNumberFormat="1" applyFill="1" applyBorder="1"/>
    <xf numFmtId="3" fontId="0" fillId="0" borderId="39" xfId="0" applyNumberFormat="1" applyBorder="1"/>
    <xf numFmtId="3" fontId="0" fillId="8" borderId="36" xfId="0" applyNumberFormat="1" applyFont="1" applyFill="1" applyBorder="1"/>
    <xf numFmtId="3" fontId="5" fillId="3" borderId="1" xfId="0" applyNumberFormat="1" applyFont="1" applyFill="1" applyBorder="1"/>
    <xf numFmtId="3" fontId="0" fillId="3" borderId="1" xfId="0" applyNumberFormat="1" applyFill="1" applyBorder="1"/>
    <xf numFmtId="3" fontId="0" fillId="0" borderId="37" xfId="0" applyNumberFormat="1" applyFill="1" applyBorder="1"/>
    <xf numFmtId="3" fontId="0" fillId="0" borderId="1" xfId="0" applyNumberFormat="1" applyFill="1" applyBorder="1"/>
    <xf numFmtId="3" fontId="0" fillId="0" borderId="38" xfId="0" applyNumberFormat="1" applyFill="1" applyBorder="1"/>
    <xf numFmtId="3" fontId="0" fillId="9" borderId="37" xfId="0" applyNumberFormat="1" applyFill="1" applyBorder="1" applyAlignment="1">
      <alignment wrapText="1"/>
    </xf>
    <xf numFmtId="3" fontId="0" fillId="9" borderId="1" xfId="0" applyNumberFormat="1" applyFill="1" applyBorder="1" applyAlignment="1">
      <alignment wrapText="1"/>
    </xf>
    <xf numFmtId="3" fontId="7" fillId="10" borderId="1" xfId="1" applyNumberFormat="1" applyFill="1" applyBorder="1" applyAlignment="1">
      <alignment wrapText="1"/>
    </xf>
    <xf numFmtId="3" fontId="0" fillId="11" borderId="1" xfId="0" applyNumberFormat="1" applyFill="1" applyBorder="1" applyAlignment="1">
      <alignment wrapText="1"/>
    </xf>
    <xf numFmtId="3" fontId="0" fillId="3" borderId="7" xfId="0" applyNumberFormat="1" applyFill="1" applyBorder="1"/>
    <xf numFmtId="3" fontId="0" fillId="3" borderId="40" xfId="0" applyNumberFormat="1" applyFont="1" applyFill="1" applyBorder="1"/>
    <xf numFmtId="3" fontId="0" fillId="9" borderId="23" xfId="0" applyNumberFormat="1" applyFill="1" applyBorder="1"/>
    <xf numFmtId="4" fontId="0" fillId="9" borderId="22" xfId="0" applyNumberFormat="1" applyFill="1" applyBorder="1" applyAlignment="1">
      <alignment wrapText="1"/>
    </xf>
    <xf numFmtId="3" fontId="2" fillId="0" borderId="7" xfId="0" applyNumberFormat="1" applyFont="1" applyBorder="1"/>
    <xf numFmtId="3" fontId="2" fillId="0" borderId="24" xfId="0" applyNumberFormat="1" applyFont="1" applyBorder="1"/>
    <xf numFmtId="3" fontId="2" fillId="0" borderId="23" xfId="0" applyNumberFormat="1" applyFont="1" applyBorder="1"/>
    <xf numFmtId="3" fontId="2" fillId="0" borderId="22" xfId="0" applyNumberFormat="1" applyFont="1" applyBorder="1"/>
    <xf numFmtId="3" fontId="0" fillId="9" borderId="7" xfId="0" applyNumberFormat="1" applyFill="1" applyBorder="1"/>
    <xf numFmtId="3" fontId="7" fillId="10" borderId="7" xfId="1" applyNumberFormat="1" applyFill="1" applyBorder="1"/>
    <xf numFmtId="3" fontId="0" fillId="11" borderId="7" xfId="0" applyNumberFormat="1" applyFill="1" applyBorder="1"/>
    <xf numFmtId="3" fontId="0" fillId="8" borderId="40" xfId="0" applyNumberFormat="1" applyFont="1" applyFill="1" applyBorder="1"/>
    <xf numFmtId="3" fontId="5" fillId="3" borderId="7" xfId="0" applyNumberFormat="1" applyFont="1" applyFill="1" applyBorder="1"/>
    <xf numFmtId="3" fontId="1" fillId="12" borderId="11" xfId="0" applyNumberFormat="1" applyFont="1" applyFill="1" applyBorder="1"/>
    <xf numFmtId="3" fontId="1" fillId="12" borderId="12" xfId="0" applyNumberFormat="1" applyFont="1" applyFill="1" applyBorder="1"/>
    <xf numFmtId="3" fontId="0" fillId="12" borderId="12" xfId="0" applyNumberFormat="1" applyFont="1" applyFill="1" applyBorder="1"/>
    <xf numFmtId="3" fontId="5" fillId="3" borderId="13" xfId="0" applyNumberFormat="1" applyFont="1" applyFill="1" applyBorder="1"/>
    <xf numFmtId="3" fontId="0" fillId="12" borderId="0" xfId="0" applyNumberFormat="1" applyFill="1"/>
    <xf numFmtId="3" fontId="0" fillId="12" borderId="14" xfId="0" applyNumberFormat="1" applyFill="1" applyBorder="1"/>
    <xf numFmtId="3" fontId="0" fillId="12" borderId="32" xfId="0" applyNumberFormat="1" applyFont="1" applyFill="1" applyBorder="1"/>
    <xf numFmtId="3" fontId="0" fillId="12" borderId="33" xfId="0" applyNumberFormat="1" applyFill="1" applyBorder="1"/>
    <xf numFmtId="3" fontId="0" fillId="12" borderId="34" xfId="0" applyNumberFormat="1" applyFill="1" applyBorder="1"/>
    <xf numFmtId="4" fontId="0" fillId="12" borderId="35" xfId="0" applyNumberFormat="1" applyFill="1" applyBorder="1" applyAlignment="1">
      <alignment wrapText="1"/>
    </xf>
    <xf numFmtId="3" fontId="2" fillId="12" borderId="14" xfId="0" applyNumberFormat="1" applyFont="1" applyFill="1" applyBorder="1"/>
    <xf numFmtId="3" fontId="2" fillId="12" borderId="34" xfId="0" applyNumberFormat="1" applyFont="1" applyFill="1" applyBorder="1"/>
    <xf numFmtId="3" fontId="2" fillId="12" borderId="33" xfId="0" applyNumberFormat="1" applyFont="1" applyFill="1" applyBorder="1"/>
    <xf numFmtId="3" fontId="2" fillId="12" borderId="35" xfId="0" applyNumberFormat="1" applyFont="1" applyFill="1" applyBorder="1"/>
    <xf numFmtId="3" fontId="7" fillId="13" borderId="14" xfId="1" applyNumberFormat="1" applyFill="1" applyBorder="1"/>
    <xf numFmtId="3" fontId="0" fillId="12" borderId="35" xfId="0" applyNumberFormat="1" applyFill="1" applyBorder="1"/>
    <xf numFmtId="3" fontId="5" fillId="12" borderId="14" xfId="0" applyNumberFormat="1" applyFont="1" applyFill="1" applyBorder="1"/>
    <xf numFmtId="3" fontId="1" fillId="8" borderId="1" xfId="0" applyNumberFormat="1" applyFont="1" applyFill="1" applyBorder="1"/>
    <xf numFmtId="3" fontId="0" fillId="8" borderId="37" xfId="0" applyNumberFormat="1" applyFill="1" applyBorder="1"/>
    <xf numFmtId="3" fontId="0" fillId="8" borderId="38" xfId="0" applyNumberFormat="1" applyFill="1" applyBorder="1"/>
    <xf numFmtId="3" fontId="2" fillId="8" borderId="1" xfId="0" applyNumberFormat="1" applyFont="1" applyFill="1" applyBorder="1"/>
    <xf numFmtId="3" fontId="2" fillId="8" borderId="38" xfId="0" applyNumberFormat="1" applyFont="1" applyFill="1" applyBorder="1"/>
    <xf numFmtId="3" fontId="2" fillId="8" borderId="37" xfId="0" applyNumberFormat="1" applyFont="1" applyFill="1" applyBorder="1"/>
    <xf numFmtId="3" fontId="2" fillId="8" borderId="39" xfId="0" applyNumberFormat="1" applyFont="1" applyFill="1" applyBorder="1"/>
    <xf numFmtId="3" fontId="7" fillId="14" borderId="1" xfId="1" applyNumberFormat="1" applyFill="1" applyBorder="1"/>
    <xf numFmtId="3" fontId="0" fillId="15" borderId="1" xfId="0" applyNumberFormat="1" applyFill="1" applyBorder="1"/>
    <xf numFmtId="3" fontId="0" fillId="8" borderId="36" xfId="0" applyNumberFormat="1" applyFont="1" applyFill="1" applyBorder="1" applyAlignment="1">
      <alignment wrapText="1"/>
    </xf>
    <xf numFmtId="3" fontId="5" fillId="0" borderId="1" xfId="0" applyNumberFormat="1" applyFont="1" applyBorder="1"/>
    <xf numFmtId="3" fontId="0" fillId="3" borderId="1" xfId="0" applyNumberFormat="1" applyFill="1" applyBorder="1" applyAlignment="1">
      <alignment wrapText="1"/>
    </xf>
    <xf numFmtId="3" fontId="0" fillId="12" borderId="11" xfId="0" applyNumberFormat="1" applyFill="1" applyBorder="1"/>
    <xf numFmtId="3" fontId="0" fillId="12" borderId="12" xfId="0" applyNumberFormat="1" applyFill="1" applyBorder="1"/>
    <xf numFmtId="3" fontId="0" fillId="12" borderId="41" xfId="0" applyNumberFormat="1" applyFont="1" applyFill="1" applyBorder="1"/>
    <xf numFmtId="3" fontId="1" fillId="12" borderId="41" xfId="0" applyNumberFormat="1" applyFont="1" applyFill="1" applyBorder="1"/>
    <xf numFmtId="3" fontId="5" fillId="3" borderId="42" xfId="0" applyNumberFormat="1" applyFont="1" applyFill="1" applyBorder="1"/>
    <xf numFmtId="3" fontId="0" fillId="12" borderId="41" xfId="0" applyNumberFormat="1" applyFill="1" applyBorder="1"/>
    <xf numFmtId="3" fontId="0" fillId="0" borderId="43" xfId="0" applyNumberFormat="1" applyBorder="1"/>
    <xf numFmtId="3" fontId="0" fillId="12" borderId="43" xfId="0" applyNumberFormat="1" applyFont="1" applyFill="1" applyBorder="1"/>
    <xf numFmtId="3" fontId="1" fillId="12" borderId="43" xfId="0" applyNumberFormat="1" applyFont="1" applyFill="1" applyBorder="1"/>
    <xf numFmtId="3" fontId="5" fillId="3" borderId="43" xfId="0" applyNumberFormat="1" applyFont="1" applyFill="1" applyBorder="1"/>
    <xf numFmtId="3" fontId="0" fillId="12" borderId="0" xfId="0" applyNumberFormat="1" applyFill="1" applyBorder="1"/>
    <xf numFmtId="3" fontId="0" fillId="0" borderId="0" xfId="0" applyNumberFormat="1" applyBorder="1"/>
    <xf numFmtId="3" fontId="0" fillId="12" borderId="0" xfId="0" applyNumberFormat="1" applyFont="1" applyFill="1" applyBorder="1"/>
    <xf numFmtId="3" fontId="0" fillId="9" borderId="0" xfId="0" applyNumberFormat="1" applyFill="1" applyBorder="1"/>
    <xf numFmtId="4" fontId="0" fillId="9" borderId="0" xfId="0" applyNumberFormat="1" applyFill="1" applyBorder="1" applyAlignment="1">
      <alignment wrapText="1"/>
    </xf>
    <xf numFmtId="3" fontId="2" fillId="0" borderId="0" xfId="0" applyNumberFormat="1" applyFont="1" applyBorder="1"/>
    <xf numFmtId="3" fontId="7" fillId="10" borderId="0" xfId="1" applyNumberFormat="1" applyFill="1" applyBorder="1"/>
    <xf numFmtId="3" fontId="0" fillId="11" borderId="0" xfId="0" applyNumberFormat="1" applyFill="1" applyBorder="1"/>
    <xf numFmtId="3" fontId="1" fillId="12" borderId="0" xfId="0" applyNumberFormat="1" applyFont="1" applyFill="1" applyBorder="1"/>
    <xf numFmtId="3" fontId="5" fillId="0" borderId="0" xfId="0" applyNumberFormat="1" applyFont="1" applyBorder="1"/>
    <xf numFmtId="3" fontId="3" fillId="0" borderId="0" xfId="0" applyNumberFormat="1" applyFont="1" applyBorder="1"/>
    <xf numFmtId="3" fontId="0" fillId="0" borderId="0" xfId="0" applyNumberFormat="1" applyFont="1" applyBorder="1"/>
    <xf numFmtId="3" fontId="8" fillId="0" borderId="0" xfId="0" applyNumberFormat="1" applyFont="1" applyBorder="1"/>
    <xf numFmtId="3" fontId="0" fillId="0" borderId="0" xfId="0" applyNumberFormat="1" applyAlignment="1"/>
    <xf numFmtId="0" fontId="0" fillId="0" borderId="0" xfId="0" applyAlignment="1"/>
    <xf numFmtId="3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indowProtection="1" workbookViewId="0">
      <selection activeCell="T5" sqref="T5"/>
    </sheetView>
  </sheetViews>
  <sheetFormatPr defaultRowHeight="12.75" x14ac:dyDescent="0.2"/>
  <cols>
    <col min="1" max="1" width="3.5703125" style="1" customWidth="1"/>
    <col min="2" max="2" width="32.140625" style="1" bestFit="1" customWidth="1"/>
    <col min="3" max="3" width="11" style="2" customWidth="1"/>
    <col min="4" max="4" width="9.5703125" style="1" customWidth="1"/>
    <col min="5" max="5" width="10.42578125" style="1" customWidth="1"/>
    <col min="6" max="6" width="10.28515625" style="1" customWidth="1"/>
    <col min="7" max="7" width="5" style="1" hidden="1" customWidth="1"/>
    <col min="8" max="8" width="5.5703125" style="1" hidden="1" customWidth="1"/>
    <col min="9" max="9" width="5.140625" style="1" hidden="1" customWidth="1"/>
    <col min="10" max="10" width="5.5703125" style="1" hidden="1" customWidth="1"/>
    <col min="11" max="11" width="5.140625" style="1" hidden="1" customWidth="1"/>
    <col min="12" max="12" width="5.85546875" style="1" hidden="1" customWidth="1"/>
    <col min="13" max="13" width="5.5703125" style="1" hidden="1" customWidth="1"/>
    <col min="14" max="14" width="5" style="1" hidden="1" customWidth="1"/>
    <col min="15" max="15" width="5.140625" style="1" hidden="1" customWidth="1"/>
    <col min="16" max="16" width="7.5703125" style="1" customWidth="1"/>
    <col min="17" max="17" width="11" style="1" customWidth="1"/>
    <col min="18" max="16384" width="9.140625" style="1"/>
  </cols>
  <sheetData>
    <row r="1" spans="1:17" x14ac:dyDescent="0.2">
      <c r="P1" s="176" t="s">
        <v>43</v>
      </c>
      <c r="Q1" s="177"/>
    </row>
    <row r="2" spans="1:17" customFormat="1" x14ac:dyDescent="0.2">
      <c r="A2" s="6"/>
      <c r="B2" s="3" t="s">
        <v>42</v>
      </c>
      <c r="C2" s="6"/>
      <c r="D2" s="6"/>
      <c r="E2" s="6"/>
      <c r="F2" s="6"/>
      <c r="P2" s="6"/>
      <c r="Q2" s="6"/>
    </row>
    <row r="3" spans="1:17" ht="5.25" customHeight="1" thickBot="1" x14ac:dyDescent="0.25">
      <c r="A3" s="42"/>
      <c r="C3" s="1"/>
    </row>
    <row r="4" spans="1:17" ht="28.5" customHeight="1" x14ac:dyDescent="0.2">
      <c r="A4" s="42"/>
      <c r="B4" s="10" t="s">
        <v>0</v>
      </c>
      <c r="C4" s="47" t="s">
        <v>1</v>
      </c>
      <c r="D4" s="7" t="s">
        <v>2</v>
      </c>
      <c r="E4" s="7" t="s">
        <v>3</v>
      </c>
      <c r="F4" s="7" t="s">
        <v>4</v>
      </c>
      <c r="G4" s="1" t="s">
        <v>32</v>
      </c>
      <c r="H4" s="1" t="s">
        <v>31</v>
      </c>
      <c r="I4" s="1" t="s">
        <v>33</v>
      </c>
      <c r="J4" s="1" t="s">
        <v>34</v>
      </c>
      <c r="K4" s="1" t="s">
        <v>35</v>
      </c>
      <c r="L4" s="1" t="s">
        <v>36</v>
      </c>
      <c r="M4" s="1" t="s">
        <v>37</v>
      </c>
      <c r="N4" s="1" t="s">
        <v>38</v>
      </c>
      <c r="O4" s="1" t="s">
        <v>39</v>
      </c>
      <c r="P4" s="20" t="s">
        <v>40</v>
      </c>
      <c r="Q4" s="19" t="s">
        <v>41</v>
      </c>
    </row>
    <row r="5" spans="1:17" x14ac:dyDescent="0.2">
      <c r="A5" s="42">
        <v>1</v>
      </c>
      <c r="B5" s="11" t="s">
        <v>28</v>
      </c>
      <c r="C5" s="48">
        <v>2330000</v>
      </c>
      <c r="D5" s="4">
        <v>1850000</v>
      </c>
      <c r="E5" s="4">
        <v>1900000</v>
      </c>
      <c r="F5" s="4">
        <v>2105000</v>
      </c>
      <c r="G5" s="1">
        <v>14</v>
      </c>
      <c r="H5" s="12">
        <v>14</v>
      </c>
      <c r="I5" s="1">
        <v>13</v>
      </c>
      <c r="J5" s="13">
        <v>16</v>
      </c>
      <c r="K5" s="14">
        <v>16</v>
      </c>
      <c r="L5" s="15">
        <v>16</v>
      </c>
      <c r="M5" s="16">
        <v>4</v>
      </c>
      <c r="N5" s="17">
        <v>16</v>
      </c>
      <c r="O5" s="18">
        <v>10</v>
      </c>
      <c r="P5" s="21">
        <f t="shared" ref="P5:P29" si="0">SUM(G5:O5)</f>
        <v>119</v>
      </c>
      <c r="Q5" s="10">
        <v>2330000</v>
      </c>
    </row>
    <row r="6" spans="1:17" x14ac:dyDescent="0.2">
      <c r="A6" s="42">
        <v>2</v>
      </c>
      <c r="B6" s="11" t="s">
        <v>23</v>
      </c>
      <c r="C6" s="48">
        <v>490000</v>
      </c>
      <c r="D6" s="4">
        <v>450</v>
      </c>
      <c r="E6" s="4">
        <v>450</v>
      </c>
      <c r="F6" s="4">
        <v>490</v>
      </c>
      <c r="G6" s="1">
        <v>12</v>
      </c>
      <c r="H6" s="12">
        <v>13</v>
      </c>
      <c r="I6" s="1">
        <v>12</v>
      </c>
      <c r="J6" s="13">
        <v>16</v>
      </c>
      <c r="K6" s="14">
        <v>16</v>
      </c>
      <c r="L6" s="15">
        <v>16</v>
      </c>
      <c r="M6" s="16">
        <v>4</v>
      </c>
      <c r="N6" s="17">
        <v>16</v>
      </c>
      <c r="O6" s="18">
        <v>12</v>
      </c>
      <c r="P6" s="21">
        <f t="shared" si="0"/>
        <v>117</v>
      </c>
      <c r="Q6" s="10">
        <v>490000</v>
      </c>
    </row>
    <row r="7" spans="1:17" x14ac:dyDescent="0.2">
      <c r="A7" s="42">
        <v>3</v>
      </c>
      <c r="B7" s="11" t="s">
        <v>20</v>
      </c>
      <c r="C7" s="48">
        <v>1370000</v>
      </c>
      <c r="D7" s="4">
        <v>1000000</v>
      </c>
      <c r="E7" s="4">
        <v>1280000</v>
      </c>
      <c r="F7" s="4">
        <v>1350000</v>
      </c>
      <c r="G7" s="1">
        <v>14</v>
      </c>
      <c r="H7" s="12">
        <v>14</v>
      </c>
      <c r="I7" s="1">
        <v>13</v>
      </c>
      <c r="J7" s="13">
        <v>12</v>
      </c>
      <c r="K7" s="14">
        <v>16</v>
      </c>
      <c r="L7" s="15">
        <v>16</v>
      </c>
      <c r="M7" s="16">
        <v>4</v>
      </c>
      <c r="N7" s="17">
        <v>16</v>
      </c>
      <c r="O7" s="18">
        <v>9</v>
      </c>
      <c r="P7" s="21">
        <f t="shared" si="0"/>
        <v>114</v>
      </c>
      <c r="Q7" s="43">
        <v>1370000</v>
      </c>
    </row>
    <row r="8" spans="1:17" x14ac:dyDescent="0.2">
      <c r="A8" s="42">
        <v>4</v>
      </c>
      <c r="B8" s="11" t="s">
        <v>15</v>
      </c>
      <c r="C8" s="48">
        <v>870000</v>
      </c>
      <c r="D8" s="5">
        <v>440000</v>
      </c>
      <c r="E8" s="5">
        <v>440000</v>
      </c>
      <c r="F8" s="5">
        <v>868000</v>
      </c>
      <c r="G8" s="1">
        <v>11</v>
      </c>
      <c r="H8" s="12">
        <v>14</v>
      </c>
      <c r="I8" s="1">
        <v>12</v>
      </c>
      <c r="J8" s="13">
        <v>12</v>
      </c>
      <c r="K8" s="14">
        <v>16</v>
      </c>
      <c r="L8" s="15">
        <v>16</v>
      </c>
      <c r="M8" s="16">
        <v>3</v>
      </c>
      <c r="N8" s="17">
        <v>12</v>
      </c>
      <c r="O8" s="18">
        <v>12</v>
      </c>
      <c r="P8" s="21">
        <f t="shared" si="0"/>
        <v>108</v>
      </c>
      <c r="Q8" s="43">
        <v>870000</v>
      </c>
    </row>
    <row r="9" spans="1:17" x14ac:dyDescent="0.2">
      <c r="A9" s="42">
        <v>5</v>
      </c>
      <c r="B9" s="11" t="s">
        <v>12</v>
      </c>
      <c r="C9" s="48">
        <v>2542300</v>
      </c>
      <c r="D9" s="4">
        <v>1800</v>
      </c>
      <c r="E9" s="4">
        <v>2400</v>
      </c>
      <c r="F9" s="4">
        <v>2400</v>
      </c>
      <c r="G9" s="1">
        <v>14</v>
      </c>
      <c r="H9" s="12">
        <v>12</v>
      </c>
      <c r="I9" s="1">
        <v>12</v>
      </c>
      <c r="J9" s="13">
        <v>4</v>
      </c>
      <c r="K9" s="14">
        <v>16</v>
      </c>
      <c r="L9" s="15">
        <v>16</v>
      </c>
      <c r="M9" s="16">
        <v>3</v>
      </c>
      <c r="N9" s="17">
        <v>16</v>
      </c>
      <c r="O9" s="18">
        <v>13</v>
      </c>
      <c r="P9" s="21">
        <f t="shared" si="0"/>
        <v>106</v>
      </c>
      <c r="Q9" s="43">
        <v>2540000</v>
      </c>
    </row>
    <row r="10" spans="1:17" ht="13.5" thickBot="1" x14ac:dyDescent="0.25">
      <c r="A10" s="42">
        <v>6</v>
      </c>
      <c r="B10" s="35" t="s">
        <v>30</v>
      </c>
      <c r="C10" s="49">
        <v>2200000</v>
      </c>
      <c r="D10" s="36">
        <v>1900000</v>
      </c>
      <c r="E10" s="36">
        <v>1990000</v>
      </c>
      <c r="F10" s="36">
        <v>2000000</v>
      </c>
      <c r="G10" s="37">
        <v>14</v>
      </c>
      <c r="H10" s="38">
        <v>14</v>
      </c>
      <c r="I10" s="37">
        <v>13</v>
      </c>
      <c r="J10" s="38">
        <v>4</v>
      </c>
      <c r="K10" s="38">
        <v>16</v>
      </c>
      <c r="L10" s="38">
        <v>16</v>
      </c>
      <c r="M10" s="39">
        <v>3</v>
      </c>
      <c r="N10" s="39">
        <v>14</v>
      </c>
      <c r="O10" s="40">
        <v>11</v>
      </c>
      <c r="P10" s="41">
        <f t="shared" si="0"/>
        <v>105</v>
      </c>
      <c r="Q10" s="44">
        <v>2200000</v>
      </c>
    </row>
    <row r="11" spans="1:17" x14ac:dyDescent="0.2">
      <c r="A11" s="42">
        <v>7</v>
      </c>
      <c r="B11" s="29" t="s">
        <v>5</v>
      </c>
      <c r="C11" s="50">
        <v>308000</v>
      </c>
      <c r="D11" s="30">
        <v>145000</v>
      </c>
      <c r="E11" s="30">
        <v>180000</v>
      </c>
      <c r="F11" s="30">
        <v>260000</v>
      </c>
      <c r="G11" s="1">
        <v>13</v>
      </c>
      <c r="H11" s="31">
        <v>10</v>
      </c>
      <c r="I11" s="1">
        <v>12</v>
      </c>
      <c r="J11" s="31">
        <v>4</v>
      </c>
      <c r="K11" s="31">
        <v>16</v>
      </c>
      <c r="L11" s="31">
        <v>14</v>
      </c>
      <c r="M11" s="32">
        <v>4</v>
      </c>
      <c r="N11" s="32">
        <v>12</v>
      </c>
      <c r="O11" s="33">
        <v>11</v>
      </c>
      <c r="P11" s="34">
        <f t="shared" si="0"/>
        <v>96</v>
      </c>
      <c r="Q11" s="45">
        <v>300000</v>
      </c>
    </row>
    <row r="12" spans="1:17" x14ac:dyDescent="0.2">
      <c r="A12" s="42">
        <v>8</v>
      </c>
      <c r="B12" s="11" t="s">
        <v>16</v>
      </c>
      <c r="C12" s="48">
        <v>265000</v>
      </c>
      <c r="D12" s="4">
        <v>250000</v>
      </c>
      <c r="E12" s="4">
        <v>230000</v>
      </c>
      <c r="F12" s="4">
        <v>250000</v>
      </c>
      <c r="G12" s="1">
        <v>12</v>
      </c>
      <c r="H12" s="12">
        <v>12</v>
      </c>
      <c r="I12" s="1">
        <v>9</v>
      </c>
      <c r="J12" s="13">
        <v>8</v>
      </c>
      <c r="K12" s="14">
        <v>16</v>
      </c>
      <c r="L12" s="15">
        <v>12</v>
      </c>
      <c r="M12" s="16">
        <v>4</v>
      </c>
      <c r="N12" s="17">
        <v>12</v>
      </c>
      <c r="O12" s="18">
        <v>10</v>
      </c>
      <c r="P12" s="21">
        <f t="shared" si="0"/>
        <v>95</v>
      </c>
      <c r="Q12" s="43">
        <v>265000</v>
      </c>
    </row>
    <row r="13" spans="1:17" x14ac:dyDescent="0.2">
      <c r="A13" s="42">
        <v>9</v>
      </c>
      <c r="B13" s="11" t="s">
        <v>19</v>
      </c>
      <c r="C13" s="48">
        <v>500000</v>
      </c>
      <c r="D13" s="4">
        <v>400</v>
      </c>
      <c r="E13" s="4">
        <v>500</v>
      </c>
      <c r="F13" s="4">
        <v>500</v>
      </c>
      <c r="G13" s="1">
        <v>12</v>
      </c>
      <c r="H13" s="12">
        <v>12</v>
      </c>
      <c r="I13" s="1">
        <v>8</v>
      </c>
      <c r="J13" s="13">
        <v>8</v>
      </c>
      <c r="K13" s="14">
        <v>16</v>
      </c>
      <c r="L13" s="15">
        <v>12</v>
      </c>
      <c r="M13" s="16">
        <v>4</v>
      </c>
      <c r="N13" s="17">
        <v>13</v>
      </c>
      <c r="O13" s="18">
        <v>9</v>
      </c>
      <c r="P13" s="21">
        <f t="shared" si="0"/>
        <v>94</v>
      </c>
      <c r="Q13" s="43">
        <v>500000</v>
      </c>
    </row>
    <row r="14" spans="1:17" x14ac:dyDescent="0.2">
      <c r="A14" s="42">
        <v>10</v>
      </c>
      <c r="B14" s="11" t="s">
        <v>17</v>
      </c>
      <c r="C14" s="48">
        <v>260000</v>
      </c>
      <c r="D14" s="4">
        <v>180</v>
      </c>
      <c r="E14" s="4">
        <v>190</v>
      </c>
      <c r="F14" s="4">
        <v>234</v>
      </c>
      <c r="G14" s="1">
        <v>13</v>
      </c>
      <c r="H14" s="12">
        <v>11</v>
      </c>
      <c r="I14" s="1">
        <v>7</v>
      </c>
      <c r="J14" s="13">
        <v>8</v>
      </c>
      <c r="K14" s="14">
        <v>16</v>
      </c>
      <c r="L14" s="15">
        <v>15</v>
      </c>
      <c r="M14" s="16">
        <v>4</v>
      </c>
      <c r="N14" s="17">
        <v>10</v>
      </c>
      <c r="O14" s="18">
        <v>9</v>
      </c>
      <c r="P14" s="21">
        <f t="shared" si="0"/>
        <v>93</v>
      </c>
      <c r="Q14" s="43">
        <v>260000</v>
      </c>
    </row>
    <row r="15" spans="1:17" x14ac:dyDescent="0.2">
      <c r="A15" s="42">
        <v>11</v>
      </c>
      <c r="B15" s="11" t="s">
        <v>7</v>
      </c>
      <c r="C15" s="48">
        <v>296000</v>
      </c>
      <c r="D15" s="4">
        <v>150</v>
      </c>
      <c r="E15" s="4">
        <v>230</v>
      </c>
      <c r="F15" s="4">
        <v>264</v>
      </c>
      <c r="G15" s="1">
        <v>12</v>
      </c>
      <c r="H15" s="12">
        <v>13</v>
      </c>
      <c r="I15" s="1">
        <v>7</v>
      </c>
      <c r="J15" s="13">
        <v>4</v>
      </c>
      <c r="K15" s="14">
        <v>13</v>
      </c>
      <c r="L15" s="15">
        <v>14</v>
      </c>
      <c r="M15" s="16">
        <v>4</v>
      </c>
      <c r="N15" s="17">
        <v>10</v>
      </c>
      <c r="O15" s="18">
        <v>13</v>
      </c>
      <c r="P15" s="21">
        <f t="shared" si="0"/>
        <v>90</v>
      </c>
      <c r="Q15" s="43">
        <v>296000</v>
      </c>
    </row>
    <row r="16" spans="1:17" x14ac:dyDescent="0.2">
      <c r="A16" s="42">
        <v>12</v>
      </c>
      <c r="B16" s="11" t="s">
        <v>21</v>
      </c>
      <c r="C16" s="48">
        <v>500000</v>
      </c>
      <c r="D16" s="4">
        <v>300</v>
      </c>
      <c r="E16" s="4">
        <v>450</v>
      </c>
      <c r="F16" s="4">
        <v>0</v>
      </c>
      <c r="G16" s="1">
        <v>8</v>
      </c>
      <c r="H16" s="12">
        <v>10</v>
      </c>
      <c r="I16" s="1">
        <v>8</v>
      </c>
      <c r="J16" s="13">
        <v>12</v>
      </c>
      <c r="K16" s="14">
        <v>12</v>
      </c>
      <c r="L16" s="15">
        <v>14</v>
      </c>
      <c r="M16" s="16">
        <v>3</v>
      </c>
      <c r="N16" s="17">
        <v>13</v>
      </c>
      <c r="O16" s="18">
        <v>10</v>
      </c>
      <c r="P16" s="21">
        <f t="shared" si="0"/>
        <v>90</v>
      </c>
      <c r="Q16" s="43">
        <v>490000</v>
      </c>
    </row>
    <row r="17" spans="1:17" x14ac:dyDescent="0.2">
      <c r="A17" s="42">
        <v>13</v>
      </c>
      <c r="B17" s="11" t="s">
        <v>26</v>
      </c>
      <c r="C17" s="48">
        <v>400000</v>
      </c>
      <c r="D17" s="4">
        <v>250</v>
      </c>
      <c r="E17" s="4">
        <v>250</v>
      </c>
      <c r="F17" s="4">
        <v>300</v>
      </c>
      <c r="G17" s="1">
        <v>11</v>
      </c>
      <c r="H17" s="12">
        <v>11</v>
      </c>
      <c r="I17" s="1">
        <v>7</v>
      </c>
      <c r="J17" s="13">
        <v>8</v>
      </c>
      <c r="K17" s="14">
        <v>16</v>
      </c>
      <c r="L17" s="15">
        <v>12</v>
      </c>
      <c r="M17" s="16">
        <v>3</v>
      </c>
      <c r="N17" s="17">
        <v>12</v>
      </c>
      <c r="O17" s="18">
        <v>10</v>
      </c>
      <c r="P17" s="21">
        <f t="shared" si="0"/>
        <v>90</v>
      </c>
      <c r="Q17" s="43">
        <v>394000</v>
      </c>
    </row>
    <row r="18" spans="1:17" x14ac:dyDescent="0.2">
      <c r="A18" s="42">
        <v>14</v>
      </c>
      <c r="B18" s="11" t="s">
        <v>8</v>
      </c>
      <c r="C18" s="48">
        <v>670000</v>
      </c>
      <c r="D18" s="4">
        <v>300000</v>
      </c>
      <c r="E18" s="4">
        <v>500000</v>
      </c>
      <c r="F18" s="4">
        <v>467000</v>
      </c>
      <c r="G18" s="1">
        <v>10</v>
      </c>
      <c r="H18" s="12">
        <v>12</v>
      </c>
      <c r="I18" s="1">
        <v>10</v>
      </c>
      <c r="J18" s="13">
        <v>8</v>
      </c>
      <c r="K18" s="14">
        <v>13</v>
      </c>
      <c r="L18" s="15">
        <v>14</v>
      </c>
      <c r="M18" s="16">
        <v>3</v>
      </c>
      <c r="N18" s="17">
        <v>11</v>
      </c>
      <c r="O18" s="18">
        <v>8</v>
      </c>
      <c r="P18" s="21">
        <f t="shared" si="0"/>
        <v>89</v>
      </c>
      <c r="Q18" s="43">
        <v>300000</v>
      </c>
    </row>
    <row r="19" spans="1:17" x14ac:dyDescent="0.2">
      <c r="A19" s="42">
        <v>15</v>
      </c>
      <c r="B19" s="11" t="s">
        <v>24</v>
      </c>
      <c r="C19" s="48">
        <v>157150</v>
      </c>
      <c r="D19" s="4">
        <v>70000</v>
      </c>
      <c r="E19" s="4">
        <v>90000</v>
      </c>
      <c r="F19" s="4">
        <v>100000</v>
      </c>
      <c r="G19" s="1">
        <v>10</v>
      </c>
      <c r="H19" s="12">
        <v>10</v>
      </c>
      <c r="I19" s="1">
        <v>13</v>
      </c>
      <c r="J19" s="13">
        <v>8</v>
      </c>
      <c r="K19" s="14">
        <v>13</v>
      </c>
      <c r="L19" s="15">
        <v>11</v>
      </c>
      <c r="M19" s="16">
        <v>4</v>
      </c>
      <c r="N19" s="17">
        <v>11</v>
      </c>
      <c r="O19" s="18">
        <v>8</v>
      </c>
      <c r="P19" s="21">
        <f t="shared" si="0"/>
        <v>88</v>
      </c>
      <c r="Q19" s="43">
        <v>150000</v>
      </c>
    </row>
    <row r="20" spans="1:17" x14ac:dyDescent="0.2">
      <c r="A20" s="42">
        <v>16</v>
      </c>
      <c r="B20" s="11" t="s">
        <v>18</v>
      </c>
      <c r="C20" s="48">
        <v>600000</v>
      </c>
      <c r="D20" s="4">
        <v>200</v>
      </c>
      <c r="E20" s="4">
        <v>300</v>
      </c>
      <c r="F20" s="4">
        <v>200</v>
      </c>
      <c r="G20" s="1">
        <v>12</v>
      </c>
      <c r="H20" s="12">
        <v>12</v>
      </c>
      <c r="I20" s="1">
        <v>7</v>
      </c>
      <c r="J20" s="13">
        <v>8</v>
      </c>
      <c r="K20" s="14">
        <v>13</v>
      </c>
      <c r="L20" s="15">
        <v>14</v>
      </c>
      <c r="M20" s="16">
        <v>2</v>
      </c>
      <c r="N20" s="17">
        <v>10</v>
      </c>
      <c r="O20" s="18">
        <v>9</v>
      </c>
      <c r="P20" s="21">
        <f t="shared" si="0"/>
        <v>87</v>
      </c>
      <c r="Q20" s="43">
        <v>0</v>
      </c>
    </row>
    <row r="21" spans="1:17" x14ac:dyDescent="0.2">
      <c r="A21" s="42">
        <v>17</v>
      </c>
      <c r="B21" s="11" t="s">
        <v>22</v>
      </c>
      <c r="C21" s="48">
        <v>300000</v>
      </c>
      <c r="D21" s="4">
        <v>200000</v>
      </c>
      <c r="E21" s="4"/>
      <c r="F21" s="4">
        <v>150000</v>
      </c>
      <c r="G21" s="1">
        <v>8</v>
      </c>
      <c r="H21" s="12">
        <v>11</v>
      </c>
      <c r="I21" s="1">
        <v>6</v>
      </c>
      <c r="J21" s="13">
        <v>4</v>
      </c>
      <c r="K21" s="14">
        <v>15</v>
      </c>
      <c r="L21" s="15">
        <v>8</v>
      </c>
      <c r="M21" s="16">
        <v>3</v>
      </c>
      <c r="N21" s="17">
        <v>13</v>
      </c>
      <c r="O21" s="18">
        <v>12</v>
      </c>
      <c r="P21" s="21">
        <f t="shared" si="0"/>
        <v>80</v>
      </c>
      <c r="Q21" s="43">
        <v>150000</v>
      </c>
    </row>
    <row r="22" spans="1:17" x14ac:dyDescent="0.2">
      <c r="A22" s="42">
        <v>18</v>
      </c>
      <c r="B22" s="11" t="s">
        <v>29</v>
      </c>
      <c r="C22" s="48">
        <v>450000</v>
      </c>
      <c r="D22" s="8" t="s">
        <v>10</v>
      </c>
      <c r="E22" s="8" t="s">
        <v>10</v>
      </c>
      <c r="F22" s="8" t="s">
        <v>10</v>
      </c>
      <c r="G22" s="1">
        <v>13</v>
      </c>
      <c r="H22" s="12">
        <v>8</v>
      </c>
      <c r="I22" s="1">
        <v>10</v>
      </c>
      <c r="J22" s="13">
        <v>4</v>
      </c>
      <c r="K22" s="14">
        <v>16</v>
      </c>
      <c r="L22" s="15">
        <v>4</v>
      </c>
      <c r="M22" s="16">
        <v>2</v>
      </c>
      <c r="N22" s="17">
        <v>10</v>
      </c>
      <c r="O22" s="18">
        <v>12</v>
      </c>
      <c r="P22" s="21">
        <f t="shared" si="0"/>
        <v>79</v>
      </c>
      <c r="Q22" s="43">
        <v>250000</v>
      </c>
    </row>
    <row r="23" spans="1:17" x14ac:dyDescent="0.2">
      <c r="A23" s="42">
        <v>19</v>
      </c>
      <c r="B23" s="11" t="s">
        <v>25</v>
      </c>
      <c r="C23" s="48">
        <v>50000</v>
      </c>
      <c r="D23" s="4">
        <v>0</v>
      </c>
      <c r="E23" s="4">
        <v>35000</v>
      </c>
      <c r="F23" s="4">
        <v>35000</v>
      </c>
      <c r="G23" s="1">
        <v>8</v>
      </c>
      <c r="H23" s="12">
        <v>10</v>
      </c>
      <c r="I23" s="1">
        <v>6</v>
      </c>
      <c r="J23" s="13">
        <v>8</v>
      </c>
      <c r="K23" s="14">
        <v>8</v>
      </c>
      <c r="L23" s="15">
        <v>13</v>
      </c>
      <c r="M23" s="16">
        <v>3</v>
      </c>
      <c r="N23" s="17">
        <v>12</v>
      </c>
      <c r="O23" s="18">
        <v>10</v>
      </c>
      <c r="P23" s="21">
        <f t="shared" si="0"/>
        <v>78</v>
      </c>
      <c r="Q23" s="43">
        <v>35000</v>
      </c>
    </row>
    <row r="24" spans="1:17" x14ac:dyDescent="0.2">
      <c r="A24" s="42">
        <v>20</v>
      </c>
      <c r="B24" s="11" t="s">
        <v>14</v>
      </c>
      <c r="C24" s="48">
        <v>70000</v>
      </c>
      <c r="D24" s="9">
        <v>0</v>
      </c>
      <c r="E24" s="5">
        <v>60000</v>
      </c>
      <c r="F24" s="5">
        <v>60000</v>
      </c>
      <c r="G24" s="1">
        <v>11</v>
      </c>
      <c r="H24" s="12">
        <v>11</v>
      </c>
      <c r="I24" s="1">
        <v>5</v>
      </c>
      <c r="J24" s="13">
        <v>4</v>
      </c>
      <c r="K24" s="14">
        <v>16</v>
      </c>
      <c r="L24" s="15">
        <v>8</v>
      </c>
      <c r="M24" s="16">
        <v>4</v>
      </c>
      <c r="N24" s="17">
        <v>8</v>
      </c>
      <c r="O24" s="18">
        <v>9</v>
      </c>
      <c r="P24" s="21">
        <f t="shared" si="0"/>
        <v>76</v>
      </c>
      <c r="Q24" s="43">
        <v>60000</v>
      </c>
    </row>
    <row r="25" spans="1:17" x14ac:dyDescent="0.2">
      <c r="A25" s="42">
        <v>21</v>
      </c>
      <c r="B25" s="11" t="s">
        <v>6</v>
      </c>
      <c r="C25" s="48">
        <v>500000</v>
      </c>
      <c r="D25" s="4">
        <v>0</v>
      </c>
      <c r="E25" s="4">
        <v>0</v>
      </c>
      <c r="F25" s="4">
        <v>0</v>
      </c>
      <c r="G25" s="1">
        <v>10</v>
      </c>
      <c r="H25" s="12">
        <v>11</v>
      </c>
      <c r="I25" s="1">
        <v>9</v>
      </c>
      <c r="J25" s="13">
        <v>4</v>
      </c>
      <c r="K25" s="14">
        <v>12</v>
      </c>
      <c r="L25" s="15">
        <v>8</v>
      </c>
      <c r="M25" s="16">
        <v>2</v>
      </c>
      <c r="N25" s="17">
        <v>10</v>
      </c>
      <c r="O25" s="18">
        <v>8</v>
      </c>
      <c r="P25" s="21">
        <f t="shared" si="0"/>
        <v>74</v>
      </c>
      <c r="Q25" s="43">
        <v>250000</v>
      </c>
    </row>
    <row r="26" spans="1:17" x14ac:dyDescent="0.2">
      <c r="A26" s="42">
        <v>22</v>
      </c>
      <c r="B26" s="11" t="s">
        <v>13</v>
      </c>
      <c r="C26" s="48">
        <v>240000</v>
      </c>
      <c r="D26" s="5">
        <v>0</v>
      </c>
      <c r="E26" s="5">
        <v>100000</v>
      </c>
      <c r="F26" s="5">
        <v>100000</v>
      </c>
      <c r="G26" s="1">
        <v>7</v>
      </c>
      <c r="H26" s="12">
        <v>12</v>
      </c>
      <c r="I26" s="1">
        <v>7</v>
      </c>
      <c r="J26" s="13">
        <v>4</v>
      </c>
      <c r="K26" s="14">
        <v>14</v>
      </c>
      <c r="L26" s="15">
        <v>11</v>
      </c>
      <c r="M26" s="16">
        <v>2</v>
      </c>
      <c r="N26" s="17">
        <v>8</v>
      </c>
      <c r="O26" s="18">
        <v>6</v>
      </c>
      <c r="P26" s="21">
        <f t="shared" si="0"/>
        <v>71</v>
      </c>
      <c r="Q26" s="43">
        <v>0</v>
      </c>
    </row>
    <row r="27" spans="1:17" x14ac:dyDescent="0.2">
      <c r="A27" s="42">
        <v>23</v>
      </c>
      <c r="B27" s="11" t="s">
        <v>11</v>
      </c>
      <c r="C27" s="48">
        <v>109000</v>
      </c>
      <c r="D27" s="8" t="s">
        <v>10</v>
      </c>
      <c r="E27" s="8" t="s">
        <v>10</v>
      </c>
      <c r="F27" s="8" t="s">
        <v>10</v>
      </c>
      <c r="G27" s="1">
        <v>10</v>
      </c>
      <c r="H27" s="12">
        <v>13</v>
      </c>
      <c r="I27" s="1">
        <v>2</v>
      </c>
      <c r="J27" s="13">
        <v>4</v>
      </c>
      <c r="K27" s="14">
        <v>12</v>
      </c>
      <c r="L27" s="15">
        <v>4</v>
      </c>
      <c r="M27" s="16">
        <v>3</v>
      </c>
      <c r="N27" s="17">
        <v>4</v>
      </c>
      <c r="O27" s="18">
        <v>8</v>
      </c>
      <c r="P27" s="21">
        <f t="shared" si="0"/>
        <v>60</v>
      </c>
      <c r="Q27" s="43">
        <v>0</v>
      </c>
    </row>
    <row r="28" spans="1:17" x14ac:dyDescent="0.2">
      <c r="A28" s="42">
        <v>24</v>
      </c>
      <c r="B28" s="11" t="s">
        <v>27</v>
      </c>
      <c r="C28" s="48">
        <v>4338768</v>
      </c>
      <c r="D28" s="4">
        <v>1000</v>
      </c>
      <c r="E28" s="4">
        <v>1000</v>
      </c>
      <c r="F28" s="4">
        <v>400</v>
      </c>
      <c r="G28" s="1">
        <v>7</v>
      </c>
      <c r="H28" s="12">
        <v>11</v>
      </c>
      <c r="I28" s="1">
        <v>8</v>
      </c>
      <c r="J28" s="13">
        <v>4</v>
      </c>
      <c r="K28" s="14">
        <v>4</v>
      </c>
      <c r="L28" s="15">
        <v>8</v>
      </c>
      <c r="M28" s="16">
        <v>2</v>
      </c>
      <c r="N28" s="17">
        <v>7</v>
      </c>
      <c r="O28" s="18">
        <v>9</v>
      </c>
      <c r="P28" s="21">
        <f t="shared" si="0"/>
        <v>60</v>
      </c>
      <c r="Q28" s="43">
        <v>0</v>
      </c>
    </row>
    <row r="29" spans="1:17" ht="13.5" thickBot="1" x14ac:dyDescent="0.25">
      <c r="A29" s="42">
        <v>25</v>
      </c>
      <c r="B29" s="22" t="s">
        <v>9</v>
      </c>
      <c r="C29" s="51">
        <v>186000</v>
      </c>
      <c r="D29" s="23" t="s">
        <v>10</v>
      </c>
      <c r="E29" s="23" t="s">
        <v>10</v>
      </c>
      <c r="F29" s="23" t="s">
        <v>10</v>
      </c>
      <c r="G29" s="1">
        <v>9</v>
      </c>
      <c r="H29" s="24">
        <v>12</v>
      </c>
      <c r="I29" s="1">
        <v>2</v>
      </c>
      <c r="J29" s="24">
        <v>4</v>
      </c>
      <c r="K29" s="24">
        <v>10</v>
      </c>
      <c r="L29" s="24">
        <v>7</v>
      </c>
      <c r="M29" s="25">
        <v>3</v>
      </c>
      <c r="N29" s="25">
        <v>4</v>
      </c>
      <c r="O29" s="26">
        <v>8</v>
      </c>
      <c r="P29" s="27">
        <f t="shared" si="0"/>
        <v>59</v>
      </c>
      <c r="Q29" s="46">
        <v>0</v>
      </c>
    </row>
    <row r="30" spans="1:17" ht="15.75" thickBot="1" x14ac:dyDescent="0.3">
      <c r="A30" s="42"/>
      <c r="B30" s="28"/>
      <c r="C30" s="52">
        <f>SUM(C5:C29)</f>
        <v>20002218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3">
        <f t="shared" ref="Q30" si="1">SUM(Q5:Q29)</f>
        <v>13500000</v>
      </c>
    </row>
  </sheetData>
  <sheetProtection password="FF3F" sheet="1" objects="1" scenarios="1"/>
  <sortState ref="B11:AG36">
    <sortCondition descending="1" ref="O11:O36"/>
  </sortState>
  <mergeCells count="1">
    <mergeCell ref="P1:Q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windowProtection="1" tabSelected="1" topLeftCell="A29" workbookViewId="0">
      <selection activeCell="AJ40" sqref="AJ39:AJ40"/>
    </sheetView>
  </sheetViews>
  <sheetFormatPr defaultRowHeight="12.75" x14ac:dyDescent="0.2"/>
  <cols>
    <col min="1" max="1" width="3.85546875" style="1" customWidth="1"/>
    <col min="2" max="2" width="55.7109375" style="1" customWidth="1"/>
    <col min="3" max="3" width="37.5703125" style="1" customWidth="1"/>
    <col min="4" max="4" width="10" style="1" customWidth="1"/>
    <col min="5" max="10" width="5.5703125" style="1" hidden="1" customWidth="1"/>
    <col min="11" max="11" width="7.7109375" style="1" hidden="1" customWidth="1"/>
    <col min="12" max="12" width="7.140625" style="1" hidden="1" customWidth="1"/>
    <col min="13" max="13" width="9" style="1" customWidth="1"/>
    <col min="14" max="14" width="8.85546875" style="1" customWidth="1"/>
    <col min="15" max="15" width="9" style="1" hidden="1" customWidth="1"/>
    <col min="16" max="16" width="9.7109375" style="1" hidden="1" customWidth="1"/>
    <col min="17" max="17" width="5.5703125" style="1" hidden="1" customWidth="1"/>
    <col min="18" max="18" width="6.28515625" style="1" hidden="1" customWidth="1"/>
    <col min="19" max="19" width="5.7109375" style="1" hidden="1" customWidth="1"/>
    <col min="20" max="20" width="5.140625" style="1" hidden="1" customWidth="1"/>
    <col min="21" max="21" width="5.28515625" style="1" hidden="1" customWidth="1"/>
    <col min="22" max="23" width="5.5703125" style="1" hidden="1" customWidth="1"/>
    <col min="24" max="24" width="5.85546875" style="1" hidden="1" customWidth="1"/>
    <col min="25" max="25" width="5.5703125" style="1" hidden="1" customWidth="1"/>
    <col min="26" max="26" width="7" style="1" customWidth="1"/>
    <col min="27" max="27" width="9.140625" style="60" customWidth="1"/>
    <col min="28" max="16384" width="9.140625" style="1"/>
  </cols>
  <sheetData>
    <row r="1" spans="1:27" x14ac:dyDescent="0.2">
      <c r="Z1" s="176" t="s">
        <v>44</v>
      </c>
      <c r="AA1" s="177"/>
    </row>
    <row r="2" spans="1:27" customFormat="1" ht="13.5" thickBot="1" x14ac:dyDescent="0.25">
      <c r="B2" s="54" t="s">
        <v>45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Z2" s="55"/>
      <c r="AA2" s="54"/>
    </row>
    <row r="3" spans="1:27" x14ac:dyDescent="0.2">
      <c r="B3" s="56"/>
      <c r="C3" s="56"/>
      <c r="D3" s="57"/>
      <c r="E3" s="58"/>
      <c r="F3" s="56"/>
      <c r="G3" s="56"/>
      <c r="H3" s="56"/>
      <c r="I3" s="56"/>
      <c r="J3" s="59"/>
      <c r="K3" s="58"/>
      <c r="L3" s="59"/>
      <c r="M3" s="178" t="s">
        <v>46</v>
      </c>
      <c r="N3" s="179"/>
      <c r="O3" s="180" t="s">
        <v>47</v>
      </c>
      <c r="P3" s="179"/>
    </row>
    <row r="4" spans="1:27" s="60" customFormat="1" ht="38.25" customHeight="1" thickBot="1" x14ac:dyDescent="0.25">
      <c r="A4" s="61" t="s">
        <v>48</v>
      </c>
      <c r="B4" s="62" t="s">
        <v>49</v>
      </c>
      <c r="C4" s="62" t="s">
        <v>50</v>
      </c>
      <c r="D4" s="63" t="s">
        <v>51</v>
      </c>
      <c r="E4" s="64" t="s">
        <v>52</v>
      </c>
      <c r="F4" s="65" t="s">
        <v>53</v>
      </c>
      <c r="G4" s="65" t="s">
        <v>54</v>
      </c>
      <c r="H4" s="65" t="s">
        <v>55</v>
      </c>
      <c r="I4" s="65" t="s">
        <v>56</v>
      </c>
      <c r="J4" s="66" t="s">
        <v>57</v>
      </c>
      <c r="K4" s="67" t="s">
        <v>40</v>
      </c>
      <c r="L4" s="68" t="s">
        <v>58</v>
      </c>
      <c r="M4" s="69">
        <v>2014</v>
      </c>
      <c r="N4" s="70">
        <v>2015</v>
      </c>
      <c r="O4" s="71">
        <v>2014</v>
      </c>
      <c r="P4" s="70">
        <v>2015</v>
      </c>
      <c r="Q4" s="72" t="s">
        <v>32</v>
      </c>
      <c r="R4" s="72" t="s">
        <v>31</v>
      </c>
      <c r="S4" s="72" t="s">
        <v>33</v>
      </c>
      <c r="T4" s="72" t="s">
        <v>59</v>
      </c>
      <c r="U4" s="72" t="s">
        <v>60</v>
      </c>
      <c r="V4" s="72" t="s">
        <v>36</v>
      </c>
      <c r="W4" s="72" t="s">
        <v>37</v>
      </c>
      <c r="X4" s="72" t="s">
        <v>38</v>
      </c>
      <c r="Y4" s="72" t="s">
        <v>39</v>
      </c>
      <c r="Z4" s="63" t="s">
        <v>40</v>
      </c>
      <c r="AA4" s="73" t="s">
        <v>41</v>
      </c>
    </row>
    <row r="5" spans="1:27" s="60" customFormat="1" x14ac:dyDescent="0.2">
      <c r="A5" s="74">
        <v>2</v>
      </c>
      <c r="B5" s="75" t="s">
        <v>61</v>
      </c>
      <c r="C5" s="75"/>
      <c r="D5" s="76"/>
      <c r="E5" s="77"/>
      <c r="F5" s="78"/>
      <c r="G5" s="78"/>
      <c r="H5" s="78"/>
      <c r="I5" s="78"/>
      <c r="J5" s="79"/>
      <c r="K5" s="80"/>
      <c r="L5" s="81"/>
      <c r="M5" s="75"/>
      <c r="N5" s="82"/>
      <c r="O5" s="83"/>
      <c r="P5" s="82"/>
      <c r="Z5" s="84"/>
      <c r="AA5" s="85"/>
    </row>
    <row r="6" spans="1:27" x14ac:dyDescent="0.2">
      <c r="A6" s="86">
        <v>14</v>
      </c>
      <c r="B6" s="87" t="s">
        <v>62</v>
      </c>
      <c r="C6" s="88" t="s">
        <v>63</v>
      </c>
      <c r="D6" s="89">
        <v>700000</v>
      </c>
      <c r="E6" s="90"/>
      <c r="F6" s="88"/>
      <c r="G6" s="88"/>
      <c r="H6" s="88"/>
      <c r="I6" s="88"/>
      <c r="J6" s="91"/>
      <c r="K6" s="92">
        <f t="shared" ref="K6:K22" si="0">SUM(E6:J6)</f>
        <v>0</v>
      </c>
      <c r="L6" s="93">
        <f t="shared" ref="L6:L22" si="1">SUM(E6*0.45)+(F6*0.2)+(G6*0.1)+(I6*0.05)+(J6*0.1)</f>
        <v>0</v>
      </c>
      <c r="M6" s="4">
        <v>650000</v>
      </c>
      <c r="N6" s="94">
        <v>650000</v>
      </c>
      <c r="O6" s="95">
        <v>1115000</v>
      </c>
      <c r="P6" s="96">
        <v>1430000</v>
      </c>
      <c r="Q6" s="88">
        <v>19</v>
      </c>
      <c r="R6" s="97">
        <v>20</v>
      </c>
      <c r="S6" s="98">
        <v>12</v>
      </c>
      <c r="T6" s="88">
        <v>24</v>
      </c>
      <c r="U6" s="97">
        <v>24</v>
      </c>
      <c r="V6" s="97">
        <v>24</v>
      </c>
      <c r="W6" s="99">
        <v>2</v>
      </c>
      <c r="X6" s="99">
        <v>19</v>
      </c>
      <c r="Y6" s="100">
        <v>19</v>
      </c>
      <c r="Z6" s="101">
        <f t="shared" ref="Z6:Z22" si="2">SUM(Q6:Y6)</f>
        <v>163</v>
      </c>
      <c r="AA6" s="102">
        <v>700000</v>
      </c>
    </row>
    <row r="7" spans="1:27" x14ac:dyDescent="0.2">
      <c r="A7" s="86">
        <v>4</v>
      </c>
      <c r="B7" s="103" t="s">
        <v>64</v>
      </c>
      <c r="C7" s="88" t="s">
        <v>65</v>
      </c>
      <c r="D7" s="89">
        <v>180000</v>
      </c>
      <c r="E7" s="90"/>
      <c r="F7" s="88"/>
      <c r="G7" s="88"/>
      <c r="H7" s="88"/>
      <c r="I7" s="88"/>
      <c r="J7" s="91"/>
      <c r="K7" s="92">
        <f t="shared" si="0"/>
        <v>0</v>
      </c>
      <c r="L7" s="93">
        <f t="shared" si="1"/>
        <v>0</v>
      </c>
      <c r="M7" s="4"/>
      <c r="N7" s="94">
        <v>150000</v>
      </c>
      <c r="O7" s="95">
        <v>185000</v>
      </c>
      <c r="P7" s="96">
        <v>350000</v>
      </c>
      <c r="Q7" s="88">
        <v>19</v>
      </c>
      <c r="R7" s="97">
        <v>17</v>
      </c>
      <c r="S7" s="98">
        <v>11</v>
      </c>
      <c r="T7" s="88">
        <v>18</v>
      </c>
      <c r="U7" s="97">
        <v>24</v>
      </c>
      <c r="V7" s="97">
        <v>20</v>
      </c>
      <c r="W7" s="99">
        <v>5</v>
      </c>
      <c r="X7" s="99">
        <v>20</v>
      </c>
      <c r="Y7" s="100">
        <v>17</v>
      </c>
      <c r="Z7" s="101">
        <f t="shared" si="2"/>
        <v>151</v>
      </c>
      <c r="AA7" s="102">
        <v>180000</v>
      </c>
    </row>
    <row r="8" spans="1:27" x14ac:dyDescent="0.2">
      <c r="A8" s="86">
        <v>1</v>
      </c>
      <c r="B8" s="103" t="s">
        <v>66</v>
      </c>
      <c r="C8" s="88" t="s">
        <v>67</v>
      </c>
      <c r="D8" s="89">
        <v>115000</v>
      </c>
      <c r="E8" s="104"/>
      <c r="F8" s="105"/>
      <c r="G8" s="105"/>
      <c r="H8" s="105"/>
      <c r="I8" s="105"/>
      <c r="J8" s="106"/>
      <c r="K8" s="107">
        <f t="shared" si="0"/>
        <v>0</v>
      </c>
      <c r="L8" s="93">
        <f t="shared" si="1"/>
        <v>0</v>
      </c>
      <c r="M8" s="4">
        <v>70000</v>
      </c>
      <c r="N8" s="94">
        <v>80000</v>
      </c>
      <c r="O8" s="95">
        <v>110000</v>
      </c>
      <c r="P8" s="96">
        <v>120000</v>
      </c>
      <c r="Q8" s="88">
        <v>19</v>
      </c>
      <c r="R8" s="108">
        <v>16</v>
      </c>
      <c r="S8" s="109">
        <v>11</v>
      </c>
      <c r="T8" s="88">
        <v>12</v>
      </c>
      <c r="U8" s="108">
        <v>24</v>
      </c>
      <c r="V8" s="108">
        <v>19</v>
      </c>
      <c r="W8" s="110">
        <v>4</v>
      </c>
      <c r="X8" s="110">
        <v>19</v>
      </c>
      <c r="Y8" s="100">
        <v>23</v>
      </c>
      <c r="Z8" s="101">
        <f t="shared" si="2"/>
        <v>147</v>
      </c>
      <c r="AA8" s="102">
        <v>115000</v>
      </c>
    </row>
    <row r="9" spans="1:27" x14ac:dyDescent="0.2">
      <c r="A9" s="86">
        <v>34</v>
      </c>
      <c r="B9" s="87" t="s">
        <v>68</v>
      </c>
      <c r="C9" s="88" t="s">
        <v>69</v>
      </c>
      <c r="D9" s="89">
        <v>900000</v>
      </c>
      <c r="E9" s="90"/>
      <c r="F9" s="88"/>
      <c r="G9" s="88"/>
      <c r="H9" s="88"/>
      <c r="I9" s="88"/>
      <c r="J9" s="91"/>
      <c r="K9" s="92">
        <f t="shared" si="0"/>
        <v>0</v>
      </c>
      <c r="L9" s="93">
        <f t="shared" si="1"/>
        <v>0</v>
      </c>
      <c r="M9" s="4">
        <v>800000</v>
      </c>
      <c r="N9" s="94">
        <v>800000</v>
      </c>
      <c r="O9" s="95">
        <v>1100000</v>
      </c>
      <c r="P9" s="96">
        <v>1100000</v>
      </c>
      <c r="Q9" s="88">
        <v>22</v>
      </c>
      <c r="R9" s="97">
        <v>23</v>
      </c>
      <c r="S9" s="98">
        <v>11</v>
      </c>
      <c r="T9" s="88">
        <v>6</v>
      </c>
      <c r="U9" s="97">
        <v>24</v>
      </c>
      <c r="V9" s="97">
        <v>22</v>
      </c>
      <c r="W9" s="99">
        <v>5</v>
      </c>
      <c r="X9" s="99">
        <v>19</v>
      </c>
      <c r="Y9" s="100">
        <v>15</v>
      </c>
      <c r="Z9" s="101">
        <f t="shared" si="2"/>
        <v>147</v>
      </c>
      <c r="AA9" s="102">
        <v>900000</v>
      </c>
    </row>
    <row r="10" spans="1:27" x14ac:dyDescent="0.2">
      <c r="A10" s="86">
        <v>11</v>
      </c>
      <c r="B10" s="103" t="s">
        <v>70</v>
      </c>
      <c r="C10" s="88" t="s">
        <v>71</v>
      </c>
      <c r="D10" s="89">
        <v>40000</v>
      </c>
      <c r="E10" s="90"/>
      <c r="F10" s="88"/>
      <c r="G10" s="88"/>
      <c r="H10" s="88"/>
      <c r="I10" s="88"/>
      <c r="J10" s="91"/>
      <c r="K10" s="92">
        <f t="shared" si="0"/>
        <v>0</v>
      </c>
      <c r="L10" s="93">
        <f t="shared" si="1"/>
        <v>0</v>
      </c>
      <c r="M10" s="4">
        <v>40000</v>
      </c>
      <c r="N10" s="94">
        <v>40000</v>
      </c>
      <c r="O10" s="95">
        <v>55000</v>
      </c>
      <c r="P10" s="96">
        <v>60000</v>
      </c>
      <c r="Q10" s="88">
        <v>16</v>
      </c>
      <c r="R10" s="97">
        <v>21</v>
      </c>
      <c r="S10" s="98">
        <v>19</v>
      </c>
      <c r="T10" s="88">
        <v>6</v>
      </c>
      <c r="U10" s="97">
        <v>23</v>
      </c>
      <c r="V10" s="97">
        <v>18</v>
      </c>
      <c r="W10" s="99">
        <v>4</v>
      </c>
      <c r="X10" s="99">
        <v>17</v>
      </c>
      <c r="Y10" s="100">
        <v>14</v>
      </c>
      <c r="Z10" s="101">
        <f t="shared" si="2"/>
        <v>138</v>
      </c>
      <c r="AA10" s="102">
        <v>40000</v>
      </c>
    </row>
    <row r="11" spans="1:27" x14ac:dyDescent="0.2">
      <c r="A11" s="86">
        <v>17</v>
      </c>
      <c r="B11" s="103" t="s">
        <v>72</v>
      </c>
      <c r="C11" s="88" t="s">
        <v>73</v>
      </c>
      <c r="D11" s="89">
        <v>210000</v>
      </c>
      <c r="E11" s="90"/>
      <c r="F11" s="88"/>
      <c r="G11" s="88"/>
      <c r="H11" s="88"/>
      <c r="I11" s="88"/>
      <c r="J11" s="91"/>
      <c r="K11" s="92">
        <f t="shared" si="0"/>
        <v>0</v>
      </c>
      <c r="L11" s="93">
        <f t="shared" si="1"/>
        <v>0</v>
      </c>
      <c r="M11" s="4">
        <v>140000</v>
      </c>
      <c r="N11" s="94">
        <v>85000</v>
      </c>
      <c r="O11" s="95">
        <v>240000</v>
      </c>
      <c r="P11" s="96">
        <v>165000</v>
      </c>
      <c r="Q11" s="88">
        <v>15</v>
      </c>
      <c r="R11" s="97">
        <v>20</v>
      </c>
      <c r="S11" s="98">
        <v>9</v>
      </c>
      <c r="T11" s="88">
        <v>12</v>
      </c>
      <c r="U11" s="97">
        <v>24</v>
      </c>
      <c r="V11" s="97">
        <v>20</v>
      </c>
      <c r="W11" s="99">
        <v>4</v>
      </c>
      <c r="X11" s="99">
        <v>20</v>
      </c>
      <c r="Y11" s="100">
        <v>14</v>
      </c>
      <c r="Z11" s="101">
        <f t="shared" si="2"/>
        <v>138</v>
      </c>
      <c r="AA11" s="102">
        <v>210000</v>
      </c>
    </row>
    <row r="12" spans="1:27" ht="25.5" customHeight="1" x14ac:dyDescent="0.2">
      <c r="A12" s="86">
        <v>22</v>
      </c>
      <c r="B12" s="103" t="s">
        <v>74</v>
      </c>
      <c r="C12" s="88" t="s">
        <v>75</v>
      </c>
      <c r="D12" s="89">
        <v>240000</v>
      </c>
      <c r="E12" s="90"/>
      <c r="F12" s="88"/>
      <c r="G12" s="88"/>
      <c r="H12" s="88"/>
      <c r="I12" s="88"/>
      <c r="J12" s="91"/>
      <c r="K12" s="92">
        <f t="shared" si="0"/>
        <v>0</v>
      </c>
      <c r="L12" s="93">
        <f t="shared" si="1"/>
        <v>0</v>
      </c>
      <c r="M12" s="4"/>
      <c r="N12" s="94">
        <v>170000</v>
      </c>
      <c r="O12" s="95">
        <v>35000</v>
      </c>
      <c r="P12" s="96">
        <v>210000</v>
      </c>
      <c r="Q12" s="88">
        <v>18</v>
      </c>
      <c r="R12" s="97">
        <v>17</v>
      </c>
      <c r="S12" s="98">
        <v>14</v>
      </c>
      <c r="T12" s="88">
        <v>18</v>
      </c>
      <c r="U12" s="97">
        <v>23</v>
      </c>
      <c r="V12" s="97">
        <v>22</v>
      </c>
      <c r="W12" s="99">
        <v>3</v>
      </c>
      <c r="X12" s="99">
        <v>11</v>
      </c>
      <c r="Y12" s="100">
        <v>10</v>
      </c>
      <c r="Z12" s="101">
        <f t="shared" si="2"/>
        <v>136</v>
      </c>
      <c r="AA12" s="102">
        <v>150000</v>
      </c>
    </row>
    <row r="13" spans="1:27" x14ac:dyDescent="0.2">
      <c r="A13" s="86">
        <v>2</v>
      </c>
      <c r="B13" s="103" t="s">
        <v>76</v>
      </c>
      <c r="C13" s="88" t="s">
        <v>77</v>
      </c>
      <c r="D13" s="89">
        <v>150000</v>
      </c>
      <c r="E13" s="104"/>
      <c r="F13" s="105"/>
      <c r="G13" s="105"/>
      <c r="H13" s="105"/>
      <c r="I13" s="105"/>
      <c r="J13" s="106"/>
      <c r="K13" s="107">
        <f t="shared" si="0"/>
        <v>0</v>
      </c>
      <c r="L13" s="93">
        <f t="shared" si="1"/>
        <v>0</v>
      </c>
      <c r="M13" s="4">
        <v>50000</v>
      </c>
      <c r="N13" s="94">
        <v>100000</v>
      </c>
      <c r="O13" s="95">
        <v>160000</v>
      </c>
      <c r="P13" s="96">
        <v>230000</v>
      </c>
      <c r="Q13" s="88">
        <v>16</v>
      </c>
      <c r="R13" s="108">
        <v>12</v>
      </c>
      <c r="S13" s="109">
        <v>18</v>
      </c>
      <c r="T13" s="88">
        <v>12</v>
      </c>
      <c r="U13" s="108">
        <v>23</v>
      </c>
      <c r="V13" s="108">
        <v>20</v>
      </c>
      <c r="W13" s="110">
        <v>5</v>
      </c>
      <c r="X13" s="110">
        <v>13</v>
      </c>
      <c r="Y13" s="100">
        <v>16</v>
      </c>
      <c r="Z13" s="101">
        <f t="shared" si="2"/>
        <v>135</v>
      </c>
      <c r="AA13" s="102">
        <v>150000</v>
      </c>
    </row>
    <row r="14" spans="1:27" x14ac:dyDescent="0.2">
      <c r="A14" s="86">
        <v>48</v>
      </c>
      <c r="B14" s="103" t="s">
        <v>78</v>
      </c>
      <c r="C14" s="88" t="s">
        <v>79</v>
      </c>
      <c r="D14" s="89">
        <v>150000</v>
      </c>
      <c r="E14" s="90"/>
      <c r="F14" s="88"/>
      <c r="G14" s="88"/>
      <c r="H14" s="88"/>
      <c r="I14" s="88"/>
      <c r="J14" s="91"/>
      <c r="K14" s="92">
        <f t="shared" si="0"/>
        <v>0</v>
      </c>
      <c r="L14" s="93">
        <f t="shared" si="1"/>
        <v>0</v>
      </c>
      <c r="M14" s="4">
        <v>80000</v>
      </c>
      <c r="N14" s="94">
        <v>80000</v>
      </c>
      <c r="O14" s="95">
        <v>150000</v>
      </c>
      <c r="P14" s="96">
        <v>150000</v>
      </c>
      <c r="Q14" s="88">
        <v>18</v>
      </c>
      <c r="R14" s="97">
        <v>17</v>
      </c>
      <c r="S14" s="98">
        <v>21</v>
      </c>
      <c r="T14" s="88">
        <v>6</v>
      </c>
      <c r="U14" s="97">
        <v>24</v>
      </c>
      <c r="V14" s="97">
        <v>21</v>
      </c>
      <c r="W14" s="99">
        <v>3</v>
      </c>
      <c r="X14" s="99">
        <v>13</v>
      </c>
      <c r="Y14" s="100">
        <v>12</v>
      </c>
      <c r="Z14" s="101">
        <f t="shared" si="2"/>
        <v>135</v>
      </c>
      <c r="AA14" s="102">
        <v>150000</v>
      </c>
    </row>
    <row r="15" spans="1:27" x14ac:dyDescent="0.2">
      <c r="A15" s="86">
        <v>12</v>
      </c>
      <c r="B15" s="103" t="s">
        <v>80</v>
      </c>
      <c r="C15" s="88" t="s">
        <v>81</v>
      </c>
      <c r="D15" s="89">
        <v>50000</v>
      </c>
      <c r="E15" s="90"/>
      <c r="F15" s="88"/>
      <c r="G15" s="88"/>
      <c r="H15" s="88"/>
      <c r="I15" s="88"/>
      <c r="J15" s="91"/>
      <c r="K15" s="92">
        <f t="shared" si="0"/>
        <v>0</v>
      </c>
      <c r="L15" s="93">
        <f t="shared" si="1"/>
        <v>0</v>
      </c>
      <c r="M15" s="4">
        <v>50000</v>
      </c>
      <c r="N15" s="94">
        <v>50000</v>
      </c>
      <c r="O15" s="95">
        <v>140000</v>
      </c>
      <c r="P15" s="96">
        <v>180000</v>
      </c>
      <c r="Q15" s="88">
        <v>16</v>
      </c>
      <c r="R15" s="97">
        <v>18</v>
      </c>
      <c r="S15" s="98">
        <v>14</v>
      </c>
      <c r="T15" s="88">
        <v>18</v>
      </c>
      <c r="U15" s="97">
        <v>18</v>
      </c>
      <c r="V15" s="97">
        <v>16</v>
      </c>
      <c r="W15" s="99">
        <v>0</v>
      </c>
      <c r="X15" s="99">
        <v>14</v>
      </c>
      <c r="Y15" s="100">
        <v>13</v>
      </c>
      <c r="Z15" s="101">
        <f t="shared" si="2"/>
        <v>127</v>
      </c>
      <c r="AA15" s="102">
        <v>50000</v>
      </c>
    </row>
    <row r="16" spans="1:27" x14ac:dyDescent="0.2">
      <c r="A16" s="86">
        <v>53</v>
      </c>
      <c r="B16" s="87" t="s">
        <v>82</v>
      </c>
      <c r="C16" s="88" t="s">
        <v>83</v>
      </c>
      <c r="D16" s="89">
        <v>3600000</v>
      </c>
      <c r="E16" s="90"/>
      <c r="F16" s="88"/>
      <c r="G16" s="88"/>
      <c r="H16" s="88"/>
      <c r="I16" s="88"/>
      <c r="J16" s="91"/>
      <c r="K16" s="92">
        <f t="shared" si="0"/>
        <v>0</v>
      </c>
      <c r="L16" s="93">
        <f t="shared" si="1"/>
        <v>0</v>
      </c>
      <c r="M16" s="4">
        <v>1200000</v>
      </c>
      <c r="N16" s="94">
        <v>700000</v>
      </c>
      <c r="O16" s="95">
        <v>2555000</v>
      </c>
      <c r="P16" s="96">
        <v>1600000</v>
      </c>
      <c r="Q16" s="88">
        <v>19</v>
      </c>
      <c r="R16" s="97">
        <v>14</v>
      </c>
      <c r="S16" s="98">
        <v>11</v>
      </c>
      <c r="T16" s="88">
        <v>6</v>
      </c>
      <c r="U16" s="97">
        <v>24</v>
      </c>
      <c r="V16" s="97">
        <v>21</v>
      </c>
      <c r="W16" s="99">
        <v>4</v>
      </c>
      <c r="X16" s="99">
        <v>18</v>
      </c>
      <c r="Y16" s="100">
        <v>10</v>
      </c>
      <c r="Z16" s="101">
        <f t="shared" si="2"/>
        <v>127</v>
      </c>
      <c r="AA16" s="102">
        <v>500000</v>
      </c>
    </row>
    <row r="17" spans="1:27" x14ac:dyDescent="0.2">
      <c r="A17" s="86">
        <v>3</v>
      </c>
      <c r="B17" s="103" t="s">
        <v>84</v>
      </c>
      <c r="C17" s="88" t="s">
        <v>85</v>
      </c>
      <c r="D17" s="89">
        <v>55000</v>
      </c>
      <c r="E17" s="90"/>
      <c r="F17" s="88"/>
      <c r="G17" s="88"/>
      <c r="H17" s="88"/>
      <c r="I17" s="88"/>
      <c r="J17" s="91"/>
      <c r="K17" s="92">
        <f t="shared" si="0"/>
        <v>0</v>
      </c>
      <c r="L17" s="93">
        <f t="shared" si="1"/>
        <v>0</v>
      </c>
      <c r="M17" s="4"/>
      <c r="N17" s="94"/>
      <c r="O17" s="95">
        <v>15000</v>
      </c>
      <c r="P17" s="96">
        <v>25000</v>
      </c>
      <c r="Q17" s="88">
        <v>14</v>
      </c>
      <c r="R17" s="97">
        <v>17</v>
      </c>
      <c r="S17" s="98">
        <v>6</v>
      </c>
      <c r="T17" s="88">
        <v>12</v>
      </c>
      <c r="U17" s="97">
        <v>21</v>
      </c>
      <c r="V17" s="97">
        <v>18</v>
      </c>
      <c r="W17" s="99">
        <v>4</v>
      </c>
      <c r="X17" s="99">
        <v>15</v>
      </c>
      <c r="Y17" s="100">
        <v>15</v>
      </c>
      <c r="Z17" s="101">
        <f t="shared" si="2"/>
        <v>122</v>
      </c>
      <c r="AA17" s="102">
        <v>25000</v>
      </c>
    </row>
    <row r="18" spans="1:27" x14ac:dyDescent="0.2">
      <c r="A18" s="86">
        <v>9</v>
      </c>
      <c r="B18" s="103" t="s">
        <v>86</v>
      </c>
      <c r="C18" s="88" t="s">
        <v>87</v>
      </c>
      <c r="D18" s="89">
        <v>262000</v>
      </c>
      <c r="E18" s="90"/>
      <c r="F18" s="88"/>
      <c r="G18" s="88"/>
      <c r="H18" s="88"/>
      <c r="I18" s="88"/>
      <c r="J18" s="91"/>
      <c r="K18" s="92">
        <f t="shared" si="0"/>
        <v>0</v>
      </c>
      <c r="L18" s="93">
        <f t="shared" si="1"/>
        <v>0</v>
      </c>
      <c r="M18" s="4">
        <v>70000</v>
      </c>
      <c r="N18" s="94">
        <v>0</v>
      </c>
      <c r="O18" s="95">
        <v>240000</v>
      </c>
      <c r="P18" s="96">
        <v>130000</v>
      </c>
      <c r="Q18" s="88">
        <v>16</v>
      </c>
      <c r="R18" s="97">
        <v>17</v>
      </c>
      <c r="S18" s="98">
        <v>11</v>
      </c>
      <c r="T18" s="88">
        <v>6</v>
      </c>
      <c r="U18" s="97">
        <v>19</v>
      </c>
      <c r="V18" s="97">
        <v>20</v>
      </c>
      <c r="W18" s="99">
        <v>4</v>
      </c>
      <c r="X18" s="99">
        <v>16</v>
      </c>
      <c r="Y18" s="100">
        <v>12</v>
      </c>
      <c r="Z18" s="101">
        <f t="shared" si="2"/>
        <v>121</v>
      </c>
      <c r="AA18" s="102">
        <v>50000</v>
      </c>
    </row>
    <row r="19" spans="1:27" x14ac:dyDescent="0.2">
      <c r="A19" s="86">
        <v>42</v>
      </c>
      <c r="B19" s="103" t="s">
        <v>88</v>
      </c>
      <c r="C19" s="88" t="s">
        <v>89</v>
      </c>
      <c r="D19" s="89">
        <v>306150</v>
      </c>
      <c r="E19" s="90"/>
      <c r="F19" s="88"/>
      <c r="G19" s="88"/>
      <c r="H19" s="88"/>
      <c r="I19" s="88"/>
      <c r="J19" s="91"/>
      <c r="K19" s="92">
        <f t="shared" si="0"/>
        <v>0</v>
      </c>
      <c r="L19" s="93">
        <f t="shared" si="1"/>
        <v>0</v>
      </c>
      <c r="M19" s="4"/>
      <c r="N19" s="94"/>
      <c r="O19" s="95">
        <v>115000</v>
      </c>
      <c r="P19" s="96">
        <v>885000</v>
      </c>
      <c r="Q19" s="88">
        <v>18</v>
      </c>
      <c r="R19" s="97">
        <v>17</v>
      </c>
      <c r="S19" s="98">
        <v>10</v>
      </c>
      <c r="T19" s="88">
        <v>12</v>
      </c>
      <c r="U19" s="97">
        <v>21</v>
      </c>
      <c r="V19" s="97">
        <v>21</v>
      </c>
      <c r="W19" s="99">
        <v>2</v>
      </c>
      <c r="X19" s="99">
        <v>10</v>
      </c>
      <c r="Y19" s="100">
        <v>10</v>
      </c>
      <c r="Z19" s="101">
        <f t="shared" si="2"/>
        <v>121</v>
      </c>
      <c r="AA19" s="102">
        <v>0</v>
      </c>
    </row>
    <row r="20" spans="1:27" x14ac:dyDescent="0.2">
      <c r="A20" s="86">
        <v>38</v>
      </c>
      <c r="B20" s="103" t="s">
        <v>90</v>
      </c>
      <c r="C20" s="88" t="s">
        <v>91</v>
      </c>
      <c r="D20" s="89">
        <v>100000</v>
      </c>
      <c r="E20" s="90"/>
      <c r="F20" s="88"/>
      <c r="G20" s="88"/>
      <c r="H20" s="88"/>
      <c r="I20" s="88"/>
      <c r="J20" s="91"/>
      <c r="K20" s="92">
        <f t="shared" si="0"/>
        <v>0</v>
      </c>
      <c r="L20" s="93">
        <f t="shared" si="1"/>
        <v>0</v>
      </c>
      <c r="M20" s="4">
        <v>30000</v>
      </c>
      <c r="N20" s="94"/>
      <c r="O20" s="95">
        <v>115000</v>
      </c>
      <c r="P20" s="96">
        <v>135000</v>
      </c>
      <c r="Q20" s="88">
        <v>15</v>
      </c>
      <c r="R20" s="97">
        <v>17</v>
      </c>
      <c r="S20" s="98">
        <v>9</v>
      </c>
      <c r="T20" s="88">
        <v>12</v>
      </c>
      <c r="U20" s="97">
        <v>18</v>
      </c>
      <c r="V20" s="97">
        <v>22</v>
      </c>
      <c r="W20" s="99">
        <v>4</v>
      </c>
      <c r="X20" s="99">
        <v>12</v>
      </c>
      <c r="Y20" s="100">
        <v>11</v>
      </c>
      <c r="Z20" s="101">
        <f t="shared" si="2"/>
        <v>120</v>
      </c>
      <c r="AA20" s="102">
        <v>0</v>
      </c>
    </row>
    <row r="21" spans="1:27" x14ac:dyDescent="0.2">
      <c r="A21" s="86">
        <v>16</v>
      </c>
      <c r="B21" s="103" t="s">
        <v>92</v>
      </c>
      <c r="C21" s="88" t="s">
        <v>93</v>
      </c>
      <c r="D21" s="89">
        <v>160000</v>
      </c>
      <c r="E21" s="90"/>
      <c r="F21" s="88"/>
      <c r="G21" s="88"/>
      <c r="H21" s="88"/>
      <c r="I21" s="88"/>
      <c r="J21" s="91"/>
      <c r="K21" s="92">
        <f t="shared" si="0"/>
        <v>0</v>
      </c>
      <c r="L21" s="93">
        <f t="shared" si="1"/>
        <v>0</v>
      </c>
      <c r="M21" s="4"/>
      <c r="N21" s="94"/>
      <c r="O21" s="95">
        <v>0</v>
      </c>
      <c r="P21" s="96">
        <v>0</v>
      </c>
      <c r="Q21" s="88">
        <v>12</v>
      </c>
      <c r="R21" s="97">
        <v>18</v>
      </c>
      <c r="S21" s="98">
        <v>9</v>
      </c>
      <c r="T21" s="88">
        <v>6</v>
      </c>
      <c r="U21" s="97">
        <v>19</v>
      </c>
      <c r="V21" s="97">
        <v>20</v>
      </c>
      <c r="W21" s="99">
        <v>3</v>
      </c>
      <c r="X21" s="99">
        <v>13</v>
      </c>
      <c r="Y21" s="100">
        <v>17</v>
      </c>
      <c r="Z21" s="101">
        <f t="shared" si="2"/>
        <v>117</v>
      </c>
      <c r="AA21" s="102">
        <v>100000</v>
      </c>
    </row>
    <row r="22" spans="1:27" ht="13.5" thickBot="1" x14ac:dyDescent="0.25">
      <c r="A22" s="86">
        <v>19</v>
      </c>
      <c r="B22" s="111" t="s">
        <v>94</v>
      </c>
      <c r="C22" s="56" t="s">
        <v>95</v>
      </c>
      <c r="D22" s="112">
        <v>250000</v>
      </c>
      <c r="E22" s="58"/>
      <c r="F22" s="56"/>
      <c r="G22" s="56"/>
      <c r="H22" s="56"/>
      <c r="I22" s="56"/>
      <c r="J22" s="59"/>
      <c r="K22" s="113">
        <f t="shared" si="0"/>
        <v>0</v>
      </c>
      <c r="L22" s="114">
        <f t="shared" si="1"/>
        <v>0</v>
      </c>
      <c r="M22" s="115">
        <v>0</v>
      </c>
      <c r="N22" s="116">
        <v>0</v>
      </c>
      <c r="O22" s="117">
        <v>149000</v>
      </c>
      <c r="P22" s="118">
        <v>205000</v>
      </c>
      <c r="Q22" s="56">
        <v>12</v>
      </c>
      <c r="R22" s="119">
        <v>15</v>
      </c>
      <c r="S22" s="120">
        <v>11</v>
      </c>
      <c r="T22" s="56">
        <v>12</v>
      </c>
      <c r="U22" s="119">
        <v>13</v>
      </c>
      <c r="V22" s="119">
        <v>23</v>
      </c>
      <c r="W22" s="121">
        <v>4</v>
      </c>
      <c r="X22" s="121">
        <v>12</v>
      </c>
      <c r="Y22" s="57">
        <v>14</v>
      </c>
      <c r="Z22" s="122">
        <f t="shared" si="2"/>
        <v>116</v>
      </c>
      <c r="AA22" s="123">
        <v>0</v>
      </c>
    </row>
    <row r="23" spans="1:27" s="128" customFormat="1" ht="13.5" thickBot="1" x14ac:dyDescent="0.25">
      <c r="A23" s="86"/>
      <c r="B23" s="124"/>
      <c r="C23" s="125"/>
      <c r="D23" s="126">
        <f>SUM(D6:D22)</f>
        <v>7468150</v>
      </c>
      <c r="E23" s="125">
        <f t="shared" ref="E23:AA23" si="3">SUM(E6:E22)</f>
        <v>0</v>
      </c>
      <c r="F23" s="125">
        <f t="shared" si="3"/>
        <v>0</v>
      </c>
      <c r="G23" s="125">
        <f t="shared" si="3"/>
        <v>0</v>
      </c>
      <c r="H23" s="125">
        <f t="shared" si="3"/>
        <v>0</v>
      </c>
      <c r="I23" s="125">
        <f t="shared" si="3"/>
        <v>0</v>
      </c>
      <c r="J23" s="125">
        <f t="shared" si="3"/>
        <v>0</v>
      </c>
      <c r="K23" s="125">
        <f t="shared" si="3"/>
        <v>0</v>
      </c>
      <c r="L23" s="125">
        <f t="shared" si="3"/>
        <v>0</v>
      </c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6"/>
      <c r="AA23" s="127">
        <f t="shared" si="3"/>
        <v>3320000</v>
      </c>
    </row>
    <row r="24" spans="1:27" s="128" customFormat="1" ht="4.5" customHeight="1" x14ac:dyDescent="0.2">
      <c r="A24" s="86"/>
      <c r="B24" s="129"/>
      <c r="C24" s="129"/>
      <c r="D24" s="130"/>
      <c r="E24" s="131"/>
      <c r="F24" s="129"/>
      <c r="G24" s="129"/>
      <c r="H24" s="129"/>
      <c r="I24" s="129"/>
      <c r="J24" s="132"/>
      <c r="K24" s="131"/>
      <c r="L24" s="133"/>
      <c r="M24" s="134"/>
      <c r="N24" s="135"/>
      <c r="O24" s="136"/>
      <c r="P24" s="137"/>
      <c r="Q24" s="129"/>
      <c r="R24" s="129"/>
      <c r="S24" s="138"/>
      <c r="T24" s="129"/>
      <c r="U24" s="129"/>
      <c r="V24" s="129"/>
      <c r="W24" s="129"/>
      <c r="X24" s="129"/>
      <c r="Y24" s="139"/>
      <c r="Z24" s="130"/>
      <c r="AA24" s="140"/>
    </row>
    <row r="25" spans="1:27" x14ac:dyDescent="0.2">
      <c r="A25" s="74">
        <v>3</v>
      </c>
      <c r="B25" s="141" t="s">
        <v>96</v>
      </c>
      <c r="C25" s="21"/>
      <c r="D25" s="101"/>
      <c r="E25" s="142"/>
      <c r="F25" s="21"/>
      <c r="G25" s="21"/>
      <c r="H25" s="21"/>
      <c r="I25" s="21"/>
      <c r="J25" s="143"/>
      <c r="K25" s="142"/>
      <c r="L25" s="93">
        <f t="shared" ref="L25:L63" si="4">SUM(E25*0.45)+(F25*0.2)+(G25*0.1)+(I25*0.05)+(J25*0.1)</f>
        <v>0</v>
      </c>
      <c r="M25" s="144"/>
      <c r="N25" s="145"/>
      <c r="O25" s="146"/>
      <c r="P25" s="147"/>
      <c r="Q25" s="88"/>
      <c r="R25" s="21"/>
      <c r="S25" s="148"/>
      <c r="T25" s="88"/>
      <c r="U25" s="21"/>
      <c r="V25" s="21"/>
      <c r="W25" s="149"/>
      <c r="X25" s="149"/>
      <c r="Y25" s="100"/>
      <c r="Z25" s="150"/>
      <c r="AA25" s="151"/>
    </row>
    <row r="26" spans="1:27" x14ac:dyDescent="0.2">
      <c r="A26" s="86">
        <v>24</v>
      </c>
      <c r="B26" s="103" t="s">
        <v>97</v>
      </c>
      <c r="C26" s="88" t="s">
        <v>20</v>
      </c>
      <c r="D26" s="89">
        <v>28000</v>
      </c>
      <c r="E26" s="90"/>
      <c r="F26" s="88"/>
      <c r="G26" s="88"/>
      <c r="H26" s="88"/>
      <c r="I26" s="88"/>
      <c r="J26" s="91"/>
      <c r="K26" s="92">
        <f t="shared" ref="K26:K43" si="5">SUM(E26:J26)</f>
        <v>0</v>
      </c>
      <c r="L26" s="93">
        <f t="shared" ref="L26:L43" si="6">SUM(E26*0.45)+(F26*0.2)+(G26*0.1)+(I26*0.05)+(J26*0.1)</f>
        <v>0</v>
      </c>
      <c r="M26" s="4">
        <v>30000</v>
      </c>
      <c r="N26" s="94">
        <v>50000</v>
      </c>
      <c r="O26" s="95">
        <v>110000</v>
      </c>
      <c r="P26" s="96">
        <v>730000</v>
      </c>
      <c r="Q26" s="88">
        <v>17</v>
      </c>
      <c r="R26" s="97">
        <v>17</v>
      </c>
      <c r="S26" s="98">
        <v>22</v>
      </c>
      <c r="T26" s="88">
        <v>18</v>
      </c>
      <c r="U26" s="97">
        <v>24</v>
      </c>
      <c r="V26" s="97">
        <v>20</v>
      </c>
      <c r="W26" s="99">
        <v>4</v>
      </c>
      <c r="X26" s="99">
        <v>17</v>
      </c>
      <c r="Y26" s="100">
        <v>14</v>
      </c>
      <c r="Z26" s="101">
        <f t="shared" ref="Z26:Z43" si="7">SUM(Q26:Y26)</f>
        <v>153</v>
      </c>
      <c r="AA26" s="102">
        <v>28000</v>
      </c>
    </row>
    <row r="27" spans="1:27" x14ac:dyDescent="0.2">
      <c r="A27" s="86">
        <v>28</v>
      </c>
      <c r="B27" s="103" t="s">
        <v>98</v>
      </c>
      <c r="C27" s="88" t="s">
        <v>99</v>
      </c>
      <c r="D27" s="89">
        <v>242000</v>
      </c>
      <c r="E27" s="90"/>
      <c r="F27" s="88"/>
      <c r="G27" s="88"/>
      <c r="H27" s="88"/>
      <c r="I27" s="88"/>
      <c r="J27" s="91"/>
      <c r="K27" s="92">
        <f t="shared" si="5"/>
        <v>0</v>
      </c>
      <c r="L27" s="93">
        <f t="shared" si="6"/>
        <v>0</v>
      </c>
      <c r="M27" s="4">
        <v>200000</v>
      </c>
      <c r="N27" s="94">
        <v>200000</v>
      </c>
      <c r="O27" s="95">
        <v>380000</v>
      </c>
      <c r="P27" s="96">
        <v>380000</v>
      </c>
      <c r="Q27" s="88">
        <v>21</v>
      </c>
      <c r="R27" s="97">
        <v>18</v>
      </c>
      <c r="S27" s="98">
        <v>11</v>
      </c>
      <c r="T27" s="88">
        <v>12</v>
      </c>
      <c r="U27" s="97">
        <v>24</v>
      </c>
      <c r="V27" s="97">
        <v>22</v>
      </c>
      <c r="W27" s="99">
        <v>3</v>
      </c>
      <c r="X27" s="99">
        <v>20</v>
      </c>
      <c r="Y27" s="100">
        <v>15</v>
      </c>
      <c r="Z27" s="101">
        <f t="shared" si="7"/>
        <v>146</v>
      </c>
      <c r="AA27" s="102">
        <v>240000</v>
      </c>
    </row>
    <row r="28" spans="1:27" x14ac:dyDescent="0.2">
      <c r="A28" s="86">
        <v>56</v>
      </c>
      <c r="B28" s="103" t="s">
        <v>100</v>
      </c>
      <c r="C28" s="88" t="s">
        <v>101</v>
      </c>
      <c r="D28" s="89">
        <v>28000</v>
      </c>
      <c r="E28" s="90"/>
      <c r="F28" s="88"/>
      <c r="G28" s="88"/>
      <c r="H28" s="88"/>
      <c r="I28" s="88"/>
      <c r="J28" s="91"/>
      <c r="K28" s="92">
        <f t="shared" si="5"/>
        <v>0</v>
      </c>
      <c r="L28" s="93">
        <f t="shared" si="6"/>
        <v>0</v>
      </c>
      <c r="M28" s="4">
        <v>20000</v>
      </c>
      <c r="N28" s="94">
        <v>25000</v>
      </c>
      <c r="O28" s="95">
        <v>40000</v>
      </c>
      <c r="P28" s="96">
        <v>50000</v>
      </c>
      <c r="Q28" s="88">
        <v>16</v>
      </c>
      <c r="R28" s="97">
        <v>21</v>
      </c>
      <c r="S28" s="98">
        <v>12</v>
      </c>
      <c r="T28" s="88">
        <v>24</v>
      </c>
      <c r="U28" s="97">
        <v>18</v>
      </c>
      <c r="V28" s="97">
        <v>22</v>
      </c>
      <c r="W28" s="99">
        <v>4</v>
      </c>
      <c r="X28" s="99">
        <v>14</v>
      </c>
      <c r="Y28" s="100">
        <v>12</v>
      </c>
      <c r="Z28" s="101">
        <f t="shared" si="7"/>
        <v>143</v>
      </c>
      <c r="AA28" s="102">
        <v>28000</v>
      </c>
    </row>
    <row r="29" spans="1:27" x14ac:dyDescent="0.2">
      <c r="A29" s="86">
        <v>43</v>
      </c>
      <c r="B29" s="103" t="s">
        <v>102</v>
      </c>
      <c r="C29" s="88" t="s">
        <v>103</v>
      </c>
      <c r="D29" s="89">
        <v>75000</v>
      </c>
      <c r="E29" s="90"/>
      <c r="F29" s="88"/>
      <c r="G29" s="88"/>
      <c r="H29" s="88"/>
      <c r="I29" s="88"/>
      <c r="J29" s="91"/>
      <c r="K29" s="92">
        <f t="shared" si="5"/>
        <v>0</v>
      </c>
      <c r="L29" s="93">
        <f t="shared" si="6"/>
        <v>0</v>
      </c>
      <c r="M29" s="4">
        <v>75000</v>
      </c>
      <c r="N29" s="94">
        <v>75000</v>
      </c>
      <c r="O29" s="95">
        <v>121878</v>
      </c>
      <c r="P29" s="96">
        <v>145000</v>
      </c>
      <c r="Q29" s="88">
        <v>17</v>
      </c>
      <c r="R29" s="97">
        <v>20</v>
      </c>
      <c r="S29" s="98">
        <v>12</v>
      </c>
      <c r="T29" s="88">
        <v>18</v>
      </c>
      <c r="U29" s="97">
        <v>23</v>
      </c>
      <c r="V29" s="97">
        <v>20</v>
      </c>
      <c r="W29" s="99">
        <v>3</v>
      </c>
      <c r="X29" s="99">
        <v>15</v>
      </c>
      <c r="Y29" s="100">
        <v>14</v>
      </c>
      <c r="Z29" s="101">
        <f t="shared" si="7"/>
        <v>142</v>
      </c>
      <c r="AA29" s="102">
        <v>75000</v>
      </c>
    </row>
    <row r="30" spans="1:27" x14ac:dyDescent="0.2">
      <c r="A30" s="86">
        <v>44</v>
      </c>
      <c r="B30" s="103" t="s">
        <v>104</v>
      </c>
      <c r="C30" s="88" t="s">
        <v>105</v>
      </c>
      <c r="D30" s="89">
        <v>800000</v>
      </c>
      <c r="E30" s="90"/>
      <c r="F30" s="88"/>
      <c r="G30" s="88"/>
      <c r="H30" s="88"/>
      <c r="I30" s="88"/>
      <c r="J30" s="91"/>
      <c r="K30" s="92">
        <f t="shared" si="5"/>
        <v>0</v>
      </c>
      <c r="L30" s="93">
        <f t="shared" si="6"/>
        <v>0</v>
      </c>
      <c r="M30" s="4"/>
      <c r="N30" s="94"/>
      <c r="O30" s="95"/>
      <c r="P30" s="96"/>
      <c r="Q30" s="88">
        <v>16</v>
      </c>
      <c r="R30" s="97">
        <v>20</v>
      </c>
      <c r="S30" s="98">
        <v>9</v>
      </c>
      <c r="T30" s="88">
        <v>24</v>
      </c>
      <c r="U30" s="97">
        <v>18</v>
      </c>
      <c r="V30" s="97">
        <v>20</v>
      </c>
      <c r="W30" s="99">
        <v>3</v>
      </c>
      <c r="X30" s="99">
        <v>19</v>
      </c>
      <c r="Y30" s="100">
        <v>11</v>
      </c>
      <c r="Z30" s="101">
        <f t="shared" si="7"/>
        <v>140</v>
      </c>
      <c r="AA30" s="102">
        <v>200000</v>
      </c>
    </row>
    <row r="31" spans="1:27" x14ac:dyDescent="0.2">
      <c r="A31" s="86">
        <v>27</v>
      </c>
      <c r="B31" s="103" t="s">
        <v>106</v>
      </c>
      <c r="C31" s="88" t="s">
        <v>107</v>
      </c>
      <c r="D31" s="89">
        <v>120000</v>
      </c>
      <c r="E31" s="90"/>
      <c r="F31" s="88"/>
      <c r="G31" s="88"/>
      <c r="H31" s="88"/>
      <c r="I31" s="88"/>
      <c r="J31" s="91"/>
      <c r="K31" s="92">
        <f t="shared" si="5"/>
        <v>0</v>
      </c>
      <c r="L31" s="93">
        <f t="shared" si="6"/>
        <v>0</v>
      </c>
      <c r="M31" s="4">
        <v>120000</v>
      </c>
      <c r="N31" s="94">
        <v>100000</v>
      </c>
      <c r="O31" s="95">
        <v>190000</v>
      </c>
      <c r="P31" s="96">
        <v>150000</v>
      </c>
      <c r="Q31" s="88">
        <v>16</v>
      </c>
      <c r="R31" s="97">
        <v>18</v>
      </c>
      <c r="S31" s="98">
        <v>11</v>
      </c>
      <c r="T31" s="88">
        <v>12</v>
      </c>
      <c r="U31" s="97">
        <v>24</v>
      </c>
      <c r="V31" s="97">
        <v>18</v>
      </c>
      <c r="W31" s="99">
        <v>4</v>
      </c>
      <c r="X31" s="99">
        <v>20</v>
      </c>
      <c r="Y31" s="100">
        <v>14</v>
      </c>
      <c r="Z31" s="101">
        <f t="shared" si="7"/>
        <v>137</v>
      </c>
      <c r="AA31" s="102">
        <v>120000</v>
      </c>
    </row>
    <row r="32" spans="1:27" x14ac:dyDescent="0.2">
      <c r="A32" s="86">
        <v>18</v>
      </c>
      <c r="B32" s="103" t="s">
        <v>108</v>
      </c>
      <c r="C32" s="88" t="s">
        <v>109</v>
      </c>
      <c r="D32" s="89">
        <v>75000</v>
      </c>
      <c r="E32" s="90"/>
      <c r="F32" s="88"/>
      <c r="G32" s="88"/>
      <c r="H32" s="88"/>
      <c r="I32" s="88"/>
      <c r="J32" s="91"/>
      <c r="K32" s="92">
        <f t="shared" si="5"/>
        <v>0</v>
      </c>
      <c r="L32" s="93">
        <f t="shared" si="6"/>
        <v>0</v>
      </c>
      <c r="M32" s="4">
        <v>57000</v>
      </c>
      <c r="N32" s="94">
        <v>80000</v>
      </c>
      <c r="O32" s="95">
        <v>1307000</v>
      </c>
      <c r="P32" s="96">
        <v>1470000</v>
      </c>
      <c r="Q32" s="88">
        <v>16</v>
      </c>
      <c r="R32" s="97">
        <v>17</v>
      </c>
      <c r="S32" s="98">
        <v>22</v>
      </c>
      <c r="T32" s="88">
        <v>6</v>
      </c>
      <c r="U32" s="97">
        <v>21</v>
      </c>
      <c r="V32" s="97">
        <v>16</v>
      </c>
      <c r="W32" s="99">
        <v>3</v>
      </c>
      <c r="X32" s="99">
        <v>15</v>
      </c>
      <c r="Y32" s="100">
        <v>18</v>
      </c>
      <c r="Z32" s="101">
        <f t="shared" si="7"/>
        <v>134</v>
      </c>
      <c r="AA32" s="102">
        <v>75000</v>
      </c>
    </row>
    <row r="33" spans="1:27" x14ac:dyDescent="0.2">
      <c r="A33" s="86">
        <v>35</v>
      </c>
      <c r="B33" s="103" t="s">
        <v>110</v>
      </c>
      <c r="C33" s="88" t="s">
        <v>111</v>
      </c>
      <c r="D33" s="89">
        <v>250000</v>
      </c>
      <c r="E33" s="90"/>
      <c r="F33" s="88"/>
      <c r="G33" s="88"/>
      <c r="H33" s="88"/>
      <c r="I33" s="88"/>
      <c r="J33" s="91"/>
      <c r="K33" s="92">
        <f t="shared" si="5"/>
        <v>0</v>
      </c>
      <c r="L33" s="93">
        <f t="shared" si="6"/>
        <v>0</v>
      </c>
      <c r="M33" s="4">
        <v>250000</v>
      </c>
      <c r="N33" s="94">
        <v>200000</v>
      </c>
      <c r="O33" s="95">
        <v>355</v>
      </c>
      <c r="P33" s="96">
        <v>80</v>
      </c>
      <c r="Q33" s="88">
        <v>20</v>
      </c>
      <c r="R33" s="97">
        <v>22</v>
      </c>
      <c r="S33" s="98">
        <v>11</v>
      </c>
      <c r="T33" s="88">
        <v>6</v>
      </c>
      <c r="U33" s="97">
        <v>21</v>
      </c>
      <c r="V33" s="97">
        <v>19</v>
      </c>
      <c r="W33" s="99">
        <v>4</v>
      </c>
      <c r="X33" s="99">
        <v>20</v>
      </c>
      <c r="Y33" s="100">
        <v>10</v>
      </c>
      <c r="Z33" s="101">
        <f t="shared" si="7"/>
        <v>133</v>
      </c>
      <c r="AA33" s="102">
        <v>100000</v>
      </c>
    </row>
    <row r="34" spans="1:27" x14ac:dyDescent="0.2">
      <c r="A34" s="86">
        <v>5</v>
      </c>
      <c r="B34" s="103" t="s">
        <v>112</v>
      </c>
      <c r="C34" s="88" t="s">
        <v>113</v>
      </c>
      <c r="D34" s="89">
        <v>68000</v>
      </c>
      <c r="E34" s="90"/>
      <c r="F34" s="88"/>
      <c r="G34" s="88"/>
      <c r="H34" s="88"/>
      <c r="I34" s="88"/>
      <c r="J34" s="91"/>
      <c r="K34" s="92">
        <f t="shared" si="5"/>
        <v>0</v>
      </c>
      <c r="L34" s="93">
        <f t="shared" si="6"/>
        <v>0</v>
      </c>
      <c r="M34" s="4"/>
      <c r="N34" s="94"/>
      <c r="O34" s="95">
        <v>0</v>
      </c>
      <c r="P34" s="96">
        <v>0</v>
      </c>
      <c r="Q34" s="88">
        <v>17</v>
      </c>
      <c r="R34" s="97">
        <v>15</v>
      </c>
      <c r="S34" s="98">
        <v>7</v>
      </c>
      <c r="T34" s="88">
        <v>6</v>
      </c>
      <c r="U34" s="97">
        <v>24</v>
      </c>
      <c r="V34" s="97">
        <v>19</v>
      </c>
      <c r="W34" s="99">
        <v>4</v>
      </c>
      <c r="X34" s="99">
        <v>19</v>
      </c>
      <c r="Y34" s="100">
        <v>16</v>
      </c>
      <c r="Z34" s="101">
        <f t="shared" si="7"/>
        <v>127</v>
      </c>
      <c r="AA34" s="102">
        <v>68000</v>
      </c>
    </row>
    <row r="35" spans="1:27" x14ac:dyDescent="0.2">
      <c r="A35" s="86">
        <v>15</v>
      </c>
      <c r="B35" s="103" t="s">
        <v>114</v>
      </c>
      <c r="C35" s="88" t="s">
        <v>115</v>
      </c>
      <c r="D35" s="89">
        <v>70000</v>
      </c>
      <c r="E35" s="90"/>
      <c r="F35" s="88"/>
      <c r="G35" s="88"/>
      <c r="H35" s="88"/>
      <c r="I35" s="88"/>
      <c r="J35" s="91"/>
      <c r="K35" s="92">
        <f t="shared" si="5"/>
        <v>0</v>
      </c>
      <c r="L35" s="93">
        <f t="shared" si="6"/>
        <v>0</v>
      </c>
      <c r="M35" s="4"/>
      <c r="N35" s="94"/>
      <c r="O35" s="95">
        <v>0</v>
      </c>
      <c r="P35" s="96">
        <v>0</v>
      </c>
      <c r="Q35" s="88">
        <v>14</v>
      </c>
      <c r="R35" s="97">
        <v>13</v>
      </c>
      <c r="S35" s="98">
        <v>9</v>
      </c>
      <c r="T35" s="88">
        <v>18</v>
      </c>
      <c r="U35" s="97">
        <v>15</v>
      </c>
      <c r="V35" s="97">
        <v>21</v>
      </c>
      <c r="W35" s="99">
        <v>4</v>
      </c>
      <c r="X35" s="99">
        <v>13</v>
      </c>
      <c r="Y35" s="100">
        <v>16</v>
      </c>
      <c r="Z35" s="101">
        <f t="shared" si="7"/>
        <v>123</v>
      </c>
      <c r="AA35" s="102">
        <v>50000</v>
      </c>
    </row>
    <row r="36" spans="1:27" x14ac:dyDescent="0.2">
      <c r="A36" s="86">
        <v>40</v>
      </c>
      <c r="B36" s="103" t="s">
        <v>116</v>
      </c>
      <c r="C36" s="88" t="s">
        <v>117</v>
      </c>
      <c r="D36" s="89">
        <v>58000</v>
      </c>
      <c r="E36" s="90"/>
      <c r="F36" s="88"/>
      <c r="G36" s="88"/>
      <c r="H36" s="88"/>
      <c r="I36" s="88"/>
      <c r="J36" s="91"/>
      <c r="K36" s="107">
        <f t="shared" si="5"/>
        <v>0</v>
      </c>
      <c r="L36" s="93">
        <f t="shared" si="6"/>
        <v>0</v>
      </c>
      <c r="M36" s="4">
        <v>20000</v>
      </c>
      <c r="N36" s="94"/>
      <c r="O36" s="95">
        <v>65000</v>
      </c>
      <c r="P36" s="96">
        <v>55000</v>
      </c>
      <c r="Q36" s="88">
        <v>16</v>
      </c>
      <c r="R36" s="108">
        <v>22</v>
      </c>
      <c r="S36" s="109">
        <v>5</v>
      </c>
      <c r="T36" s="88">
        <v>6</v>
      </c>
      <c r="U36" s="108">
        <v>22</v>
      </c>
      <c r="V36" s="108">
        <v>21</v>
      </c>
      <c r="W36" s="110">
        <v>4</v>
      </c>
      <c r="X36" s="110">
        <v>12</v>
      </c>
      <c r="Y36" s="100">
        <v>12</v>
      </c>
      <c r="Z36" s="101">
        <f t="shared" si="7"/>
        <v>120</v>
      </c>
      <c r="AA36" s="102">
        <v>0</v>
      </c>
    </row>
    <row r="37" spans="1:27" x14ac:dyDescent="0.2">
      <c r="A37" s="86">
        <v>55</v>
      </c>
      <c r="B37" s="103" t="s">
        <v>118</v>
      </c>
      <c r="C37" s="88" t="s">
        <v>119</v>
      </c>
      <c r="D37" s="89">
        <v>80000</v>
      </c>
      <c r="E37" s="90"/>
      <c r="F37" s="88"/>
      <c r="G37" s="88"/>
      <c r="H37" s="88"/>
      <c r="I37" s="88"/>
      <c r="J37" s="91"/>
      <c r="K37" s="92">
        <f t="shared" si="5"/>
        <v>0</v>
      </c>
      <c r="L37" s="93">
        <f t="shared" si="6"/>
        <v>0</v>
      </c>
      <c r="M37" s="4">
        <v>110000</v>
      </c>
      <c r="N37" s="94">
        <v>60000</v>
      </c>
      <c r="O37" s="95">
        <v>110000</v>
      </c>
      <c r="P37" s="96">
        <v>60000</v>
      </c>
      <c r="Q37" s="88">
        <v>17</v>
      </c>
      <c r="R37" s="97">
        <v>16</v>
      </c>
      <c r="S37" s="98">
        <v>10</v>
      </c>
      <c r="T37" s="88">
        <v>6</v>
      </c>
      <c r="U37" s="97">
        <v>12</v>
      </c>
      <c r="V37" s="97">
        <v>21</v>
      </c>
      <c r="W37" s="99">
        <v>4</v>
      </c>
      <c r="X37" s="99">
        <v>17</v>
      </c>
      <c r="Y37" s="100">
        <v>16</v>
      </c>
      <c r="Z37" s="101">
        <f t="shared" si="7"/>
        <v>119</v>
      </c>
      <c r="AA37" s="102">
        <v>60000</v>
      </c>
    </row>
    <row r="38" spans="1:27" x14ac:dyDescent="0.2">
      <c r="A38" s="86">
        <v>8</v>
      </c>
      <c r="B38" s="103" t="s">
        <v>120</v>
      </c>
      <c r="C38" s="88" t="s">
        <v>121</v>
      </c>
      <c r="D38" s="89">
        <v>50000</v>
      </c>
      <c r="E38" s="90"/>
      <c r="F38" s="88"/>
      <c r="G38" s="88"/>
      <c r="H38" s="88"/>
      <c r="I38" s="88"/>
      <c r="J38" s="91"/>
      <c r="K38" s="92">
        <f t="shared" si="5"/>
        <v>0</v>
      </c>
      <c r="L38" s="93">
        <f t="shared" si="6"/>
        <v>0</v>
      </c>
      <c r="M38" s="4"/>
      <c r="N38" s="94"/>
      <c r="O38" s="95">
        <v>40000</v>
      </c>
      <c r="P38" s="96">
        <v>40000</v>
      </c>
      <c r="Q38" s="88">
        <v>15</v>
      </c>
      <c r="R38" s="97">
        <v>14</v>
      </c>
      <c r="S38" s="98">
        <v>7</v>
      </c>
      <c r="T38" s="88">
        <v>6</v>
      </c>
      <c r="U38" s="97">
        <v>19</v>
      </c>
      <c r="V38" s="97">
        <v>19</v>
      </c>
      <c r="W38" s="99">
        <v>3</v>
      </c>
      <c r="X38" s="99">
        <v>18</v>
      </c>
      <c r="Y38" s="100">
        <v>17</v>
      </c>
      <c r="Z38" s="101">
        <f t="shared" si="7"/>
        <v>118</v>
      </c>
      <c r="AA38" s="102">
        <v>0</v>
      </c>
    </row>
    <row r="39" spans="1:27" x14ac:dyDescent="0.2">
      <c r="A39" s="86">
        <v>13</v>
      </c>
      <c r="B39" s="103" t="s">
        <v>122</v>
      </c>
      <c r="C39" s="88" t="s">
        <v>123</v>
      </c>
      <c r="D39" s="89">
        <v>61000</v>
      </c>
      <c r="E39" s="90"/>
      <c r="F39" s="88"/>
      <c r="G39" s="88"/>
      <c r="H39" s="88"/>
      <c r="I39" s="88"/>
      <c r="J39" s="91"/>
      <c r="K39" s="92">
        <f t="shared" si="5"/>
        <v>0</v>
      </c>
      <c r="L39" s="93">
        <f t="shared" si="6"/>
        <v>0</v>
      </c>
      <c r="M39" s="4"/>
      <c r="N39" s="94"/>
      <c r="O39" s="95">
        <v>0</v>
      </c>
      <c r="P39" s="96">
        <v>0</v>
      </c>
      <c r="Q39" s="88">
        <v>17</v>
      </c>
      <c r="R39" s="97">
        <v>14</v>
      </c>
      <c r="S39" s="98">
        <v>7</v>
      </c>
      <c r="T39" s="88">
        <v>6</v>
      </c>
      <c r="U39" s="97">
        <v>12</v>
      </c>
      <c r="V39" s="97">
        <v>19</v>
      </c>
      <c r="W39" s="99">
        <v>3</v>
      </c>
      <c r="X39" s="99">
        <v>16</v>
      </c>
      <c r="Y39" s="100">
        <v>17</v>
      </c>
      <c r="Z39" s="101">
        <f t="shared" si="7"/>
        <v>111</v>
      </c>
      <c r="AA39" s="102">
        <v>40000</v>
      </c>
    </row>
    <row r="40" spans="1:27" ht="25.5" x14ac:dyDescent="0.2">
      <c r="A40" s="86">
        <v>7</v>
      </c>
      <c r="B40" s="152" t="s">
        <v>124</v>
      </c>
      <c r="C40" s="88" t="s">
        <v>125</v>
      </c>
      <c r="D40" s="89">
        <v>102000</v>
      </c>
      <c r="E40" s="90"/>
      <c r="F40" s="88"/>
      <c r="G40" s="88"/>
      <c r="H40" s="88"/>
      <c r="I40" s="88"/>
      <c r="J40" s="91"/>
      <c r="K40" s="92">
        <f t="shared" si="5"/>
        <v>0</v>
      </c>
      <c r="L40" s="93">
        <f t="shared" si="6"/>
        <v>0</v>
      </c>
      <c r="M40" s="4"/>
      <c r="N40" s="94"/>
      <c r="O40" s="95">
        <v>0</v>
      </c>
      <c r="P40" s="96">
        <v>0</v>
      </c>
      <c r="Q40" s="88">
        <v>12</v>
      </c>
      <c r="R40" s="97">
        <v>16</v>
      </c>
      <c r="S40" s="98">
        <v>6</v>
      </c>
      <c r="T40" s="88">
        <v>6</v>
      </c>
      <c r="U40" s="97">
        <v>16</v>
      </c>
      <c r="V40" s="97">
        <v>20</v>
      </c>
      <c r="W40" s="99">
        <v>2</v>
      </c>
      <c r="X40" s="99">
        <v>13</v>
      </c>
      <c r="Y40" s="100">
        <v>13</v>
      </c>
      <c r="Z40" s="101">
        <f t="shared" si="7"/>
        <v>104</v>
      </c>
      <c r="AA40" s="102">
        <v>0</v>
      </c>
    </row>
    <row r="41" spans="1:27" x14ac:dyDescent="0.2">
      <c r="A41" s="86">
        <v>41</v>
      </c>
      <c r="B41" s="103" t="s">
        <v>126</v>
      </c>
      <c r="C41" s="88" t="s">
        <v>127</v>
      </c>
      <c r="D41" s="89">
        <v>133000</v>
      </c>
      <c r="E41" s="90"/>
      <c r="F41" s="88"/>
      <c r="G41" s="88"/>
      <c r="H41" s="88"/>
      <c r="I41" s="88"/>
      <c r="J41" s="91"/>
      <c r="K41" s="92">
        <f t="shared" si="5"/>
        <v>0</v>
      </c>
      <c r="L41" s="93">
        <f t="shared" si="6"/>
        <v>0</v>
      </c>
      <c r="M41" s="4"/>
      <c r="N41" s="94"/>
      <c r="O41" s="95">
        <v>0</v>
      </c>
      <c r="P41" s="96">
        <v>0</v>
      </c>
      <c r="Q41" s="88">
        <v>16</v>
      </c>
      <c r="R41" s="97">
        <v>15</v>
      </c>
      <c r="S41" s="98">
        <v>11</v>
      </c>
      <c r="T41" s="88">
        <v>6</v>
      </c>
      <c r="U41" s="97">
        <v>12</v>
      </c>
      <c r="V41" s="97">
        <v>12</v>
      </c>
      <c r="W41" s="99">
        <v>3</v>
      </c>
      <c r="X41" s="99">
        <v>14</v>
      </c>
      <c r="Y41" s="100">
        <v>14</v>
      </c>
      <c r="Z41" s="101">
        <f t="shared" si="7"/>
        <v>103</v>
      </c>
      <c r="AA41" s="102">
        <v>0</v>
      </c>
    </row>
    <row r="42" spans="1:27" x14ac:dyDescent="0.2">
      <c r="A42" s="86">
        <v>6</v>
      </c>
      <c r="B42" s="103" t="s">
        <v>128</v>
      </c>
      <c r="C42" s="88" t="s">
        <v>125</v>
      </c>
      <c r="D42" s="89">
        <v>70000</v>
      </c>
      <c r="E42" s="90"/>
      <c r="F42" s="88"/>
      <c r="G42" s="88"/>
      <c r="H42" s="88"/>
      <c r="I42" s="88"/>
      <c r="J42" s="91"/>
      <c r="K42" s="92">
        <f t="shared" si="5"/>
        <v>0</v>
      </c>
      <c r="L42" s="93">
        <f t="shared" si="6"/>
        <v>0</v>
      </c>
      <c r="M42" s="4"/>
      <c r="N42" s="94"/>
      <c r="O42" s="95">
        <v>0</v>
      </c>
      <c r="P42" s="96">
        <v>0</v>
      </c>
      <c r="Q42" s="88">
        <v>12</v>
      </c>
      <c r="R42" s="97">
        <v>16</v>
      </c>
      <c r="S42" s="98">
        <v>6</v>
      </c>
      <c r="T42" s="88">
        <v>6</v>
      </c>
      <c r="U42" s="97">
        <v>13</v>
      </c>
      <c r="V42" s="97">
        <v>17</v>
      </c>
      <c r="W42" s="99">
        <v>4</v>
      </c>
      <c r="X42" s="99">
        <v>15</v>
      </c>
      <c r="Y42" s="100">
        <v>12</v>
      </c>
      <c r="Z42" s="101">
        <f t="shared" si="7"/>
        <v>101</v>
      </c>
      <c r="AA42" s="102">
        <v>0</v>
      </c>
    </row>
    <row r="43" spans="1:27" ht="13.5" thickBot="1" x14ac:dyDescent="0.25">
      <c r="A43" s="86">
        <v>32</v>
      </c>
      <c r="B43" s="111" t="s">
        <v>129</v>
      </c>
      <c r="C43" s="56" t="s">
        <v>130</v>
      </c>
      <c r="D43" s="112">
        <v>30000</v>
      </c>
      <c r="E43" s="58"/>
      <c r="F43" s="56"/>
      <c r="G43" s="56"/>
      <c r="H43" s="56"/>
      <c r="I43" s="56"/>
      <c r="J43" s="59"/>
      <c r="K43" s="113">
        <f t="shared" si="5"/>
        <v>0</v>
      </c>
      <c r="L43" s="114">
        <f t="shared" si="6"/>
        <v>0</v>
      </c>
      <c r="M43" s="115">
        <v>0</v>
      </c>
      <c r="N43" s="116">
        <v>0</v>
      </c>
      <c r="O43" s="117">
        <v>0</v>
      </c>
      <c r="P43" s="118">
        <v>0</v>
      </c>
      <c r="Q43" s="56">
        <v>15</v>
      </c>
      <c r="R43" s="119">
        <v>17</v>
      </c>
      <c r="S43" s="120">
        <v>1</v>
      </c>
      <c r="T43" s="56">
        <v>6</v>
      </c>
      <c r="U43" s="119">
        <v>12</v>
      </c>
      <c r="V43" s="119">
        <v>15</v>
      </c>
      <c r="W43" s="121">
        <v>3</v>
      </c>
      <c r="X43" s="121">
        <v>6</v>
      </c>
      <c r="Y43" s="57">
        <v>14</v>
      </c>
      <c r="Z43" s="122">
        <f t="shared" si="7"/>
        <v>89</v>
      </c>
      <c r="AA43" s="123">
        <v>0</v>
      </c>
    </row>
    <row r="44" spans="1:27" s="128" customFormat="1" ht="13.5" thickBot="1" x14ac:dyDescent="0.25">
      <c r="A44" s="86"/>
      <c r="B44" s="153"/>
      <c r="C44" s="154"/>
      <c r="D44" s="155">
        <f>SUM(D26:D43)</f>
        <v>2340000</v>
      </c>
      <c r="E44" s="156">
        <f t="shared" ref="E44:AA44" si="8">SUM(E26:E43)</f>
        <v>0</v>
      </c>
      <c r="F44" s="156">
        <f t="shared" si="8"/>
        <v>0</v>
      </c>
      <c r="G44" s="156">
        <f t="shared" si="8"/>
        <v>0</v>
      </c>
      <c r="H44" s="156">
        <f t="shared" si="8"/>
        <v>0</v>
      </c>
      <c r="I44" s="156">
        <f t="shared" si="8"/>
        <v>0</v>
      </c>
      <c r="J44" s="156">
        <f t="shared" si="8"/>
        <v>0</v>
      </c>
      <c r="K44" s="156">
        <f t="shared" si="8"/>
        <v>0</v>
      </c>
      <c r="L44" s="156">
        <f t="shared" si="8"/>
        <v>0</v>
      </c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5"/>
      <c r="AA44" s="157">
        <f t="shared" si="8"/>
        <v>1084000</v>
      </c>
    </row>
    <row r="45" spans="1:27" s="128" customFormat="1" ht="3.75" customHeight="1" x14ac:dyDescent="0.2">
      <c r="A45" s="86"/>
      <c r="B45" s="129"/>
      <c r="C45" s="129"/>
      <c r="D45" s="130"/>
      <c r="E45" s="131"/>
      <c r="F45" s="129"/>
      <c r="G45" s="129"/>
      <c r="H45" s="129"/>
      <c r="I45" s="129"/>
      <c r="J45" s="132"/>
      <c r="K45" s="131"/>
      <c r="L45" s="133"/>
      <c r="M45" s="134"/>
      <c r="N45" s="135"/>
      <c r="O45" s="136"/>
      <c r="P45" s="137"/>
      <c r="Q45" s="129"/>
      <c r="R45" s="129"/>
      <c r="S45" s="138"/>
      <c r="T45" s="129"/>
      <c r="U45" s="129"/>
      <c r="V45" s="129"/>
      <c r="W45" s="129"/>
      <c r="X45" s="129"/>
      <c r="Y45" s="139"/>
      <c r="Z45" s="130"/>
      <c r="AA45" s="140"/>
    </row>
    <row r="46" spans="1:27" x14ac:dyDescent="0.2">
      <c r="A46" s="74">
        <v>4</v>
      </c>
      <c r="B46" s="141" t="s">
        <v>131</v>
      </c>
      <c r="C46" s="21"/>
      <c r="D46" s="101"/>
      <c r="E46" s="142"/>
      <c r="F46" s="21"/>
      <c r="G46" s="21"/>
      <c r="H46" s="21"/>
      <c r="I46" s="21"/>
      <c r="J46" s="143"/>
      <c r="K46" s="142"/>
      <c r="L46" s="93">
        <f t="shared" si="4"/>
        <v>0</v>
      </c>
      <c r="M46" s="144"/>
      <c r="N46" s="145"/>
      <c r="O46" s="146"/>
      <c r="P46" s="147"/>
      <c r="Q46" s="88"/>
      <c r="R46" s="21"/>
      <c r="S46" s="148"/>
      <c r="T46" s="88"/>
      <c r="U46" s="21"/>
      <c r="V46" s="21"/>
      <c r="W46" s="149"/>
      <c r="X46" s="149"/>
      <c r="Y46" s="100"/>
      <c r="Z46" s="150"/>
      <c r="AA46" s="151"/>
    </row>
    <row r="47" spans="1:27" x14ac:dyDescent="0.2">
      <c r="A47" s="86">
        <v>25</v>
      </c>
      <c r="B47" s="103" t="s">
        <v>132</v>
      </c>
      <c r="C47" s="88" t="s">
        <v>133</v>
      </c>
      <c r="D47" s="89">
        <v>171500</v>
      </c>
      <c r="E47" s="90"/>
      <c r="F47" s="88"/>
      <c r="G47" s="88"/>
      <c r="H47" s="88"/>
      <c r="I47" s="88"/>
      <c r="J47" s="91"/>
      <c r="K47" s="92">
        <f t="shared" ref="K47:K60" si="9">SUM(E47:J47)</f>
        <v>0</v>
      </c>
      <c r="L47" s="93">
        <f t="shared" ref="L47:L60" si="10">SUM(E47*0.45)+(F47*0.2)+(G47*0.1)+(I47*0.05)+(J47*0.1)</f>
        <v>0</v>
      </c>
      <c r="M47" s="4"/>
      <c r="N47" s="94"/>
      <c r="O47" s="95">
        <v>0</v>
      </c>
      <c r="P47" s="96">
        <v>0</v>
      </c>
      <c r="Q47" s="88">
        <v>14</v>
      </c>
      <c r="R47" s="97">
        <v>19</v>
      </c>
      <c r="S47" s="98">
        <v>6</v>
      </c>
      <c r="T47" s="88">
        <v>24</v>
      </c>
      <c r="U47" s="97">
        <v>21</v>
      </c>
      <c r="V47" s="97">
        <v>19</v>
      </c>
      <c r="W47" s="99">
        <v>5</v>
      </c>
      <c r="X47" s="99">
        <v>18</v>
      </c>
      <c r="Y47" s="100">
        <v>16</v>
      </c>
      <c r="Z47" s="101">
        <f t="shared" ref="Z47:Z60" si="11">SUM(Q47:Y47)</f>
        <v>142</v>
      </c>
      <c r="AA47" s="102">
        <v>170000</v>
      </c>
    </row>
    <row r="48" spans="1:27" x14ac:dyDescent="0.2">
      <c r="A48" s="86">
        <v>39</v>
      </c>
      <c r="B48" s="103" t="s">
        <v>134</v>
      </c>
      <c r="C48" s="88" t="s">
        <v>117</v>
      </c>
      <c r="D48" s="89">
        <v>70000</v>
      </c>
      <c r="E48" s="90"/>
      <c r="F48" s="88"/>
      <c r="G48" s="88"/>
      <c r="H48" s="88"/>
      <c r="I48" s="88"/>
      <c r="J48" s="91"/>
      <c r="K48" s="107">
        <f t="shared" si="9"/>
        <v>0</v>
      </c>
      <c r="L48" s="93">
        <f t="shared" si="10"/>
        <v>0</v>
      </c>
      <c r="M48" s="4">
        <v>70000</v>
      </c>
      <c r="N48" s="94">
        <v>70000</v>
      </c>
      <c r="O48" s="95">
        <v>120000</v>
      </c>
      <c r="P48" s="96">
        <v>120000</v>
      </c>
      <c r="Q48" s="88">
        <v>21</v>
      </c>
      <c r="R48" s="108">
        <v>21</v>
      </c>
      <c r="S48" s="109">
        <v>14</v>
      </c>
      <c r="T48" s="88">
        <v>6</v>
      </c>
      <c r="U48" s="108">
        <v>22</v>
      </c>
      <c r="V48" s="108">
        <v>21</v>
      </c>
      <c r="W48" s="110">
        <v>5</v>
      </c>
      <c r="X48" s="110">
        <v>17</v>
      </c>
      <c r="Y48" s="100">
        <v>15</v>
      </c>
      <c r="Z48" s="101">
        <f t="shared" si="11"/>
        <v>142</v>
      </c>
      <c r="AA48" s="102">
        <v>70000</v>
      </c>
    </row>
    <row r="49" spans="1:27" x14ac:dyDescent="0.2">
      <c r="A49" s="86">
        <v>20</v>
      </c>
      <c r="B49" s="103" t="s">
        <v>135</v>
      </c>
      <c r="C49" s="88" t="s">
        <v>136</v>
      </c>
      <c r="D49" s="89">
        <v>245000</v>
      </c>
      <c r="E49" s="90"/>
      <c r="F49" s="88"/>
      <c r="G49" s="88"/>
      <c r="H49" s="88"/>
      <c r="I49" s="88"/>
      <c r="J49" s="91"/>
      <c r="K49" s="107">
        <f t="shared" si="9"/>
        <v>0</v>
      </c>
      <c r="L49" s="93">
        <f t="shared" si="10"/>
        <v>0</v>
      </c>
      <c r="M49" s="4">
        <v>100000</v>
      </c>
      <c r="N49" s="94">
        <v>70000</v>
      </c>
      <c r="O49" s="95">
        <v>120000</v>
      </c>
      <c r="P49" s="96">
        <v>170000</v>
      </c>
      <c r="Q49" s="88">
        <v>16</v>
      </c>
      <c r="R49" s="108">
        <v>20</v>
      </c>
      <c r="S49" s="109">
        <v>10</v>
      </c>
      <c r="T49" s="88">
        <v>18</v>
      </c>
      <c r="U49" s="108">
        <v>24</v>
      </c>
      <c r="V49" s="108">
        <v>21</v>
      </c>
      <c r="W49" s="110">
        <v>4</v>
      </c>
      <c r="X49" s="110">
        <v>13</v>
      </c>
      <c r="Y49" s="100">
        <v>13</v>
      </c>
      <c r="Z49" s="101">
        <f t="shared" si="11"/>
        <v>139</v>
      </c>
      <c r="AA49" s="102">
        <v>150000</v>
      </c>
    </row>
    <row r="50" spans="1:27" x14ac:dyDescent="0.2">
      <c r="A50" s="86">
        <v>46</v>
      </c>
      <c r="B50" s="103" t="s">
        <v>137</v>
      </c>
      <c r="C50" s="88" t="s">
        <v>138</v>
      </c>
      <c r="D50" s="89">
        <v>60000</v>
      </c>
      <c r="E50" s="90"/>
      <c r="F50" s="88"/>
      <c r="G50" s="88"/>
      <c r="H50" s="88"/>
      <c r="I50" s="88"/>
      <c r="J50" s="91"/>
      <c r="K50" s="92">
        <f t="shared" si="9"/>
        <v>0</v>
      </c>
      <c r="L50" s="93">
        <f t="shared" si="10"/>
        <v>0</v>
      </c>
      <c r="M50" s="4">
        <v>30000</v>
      </c>
      <c r="N50" s="94">
        <v>30000</v>
      </c>
      <c r="O50" s="95">
        <v>30000</v>
      </c>
      <c r="P50" s="96">
        <v>70000</v>
      </c>
      <c r="Q50" s="88">
        <v>16</v>
      </c>
      <c r="R50" s="97">
        <v>18</v>
      </c>
      <c r="S50" s="98">
        <v>11</v>
      </c>
      <c r="T50" s="88">
        <v>24</v>
      </c>
      <c r="U50" s="97">
        <v>20</v>
      </c>
      <c r="V50" s="97">
        <v>20</v>
      </c>
      <c r="W50" s="99">
        <v>4</v>
      </c>
      <c r="X50" s="99">
        <v>13</v>
      </c>
      <c r="Y50" s="100">
        <v>13</v>
      </c>
      <c r="Z50" s="101">
        <f t="shared" si="11"/>
        <v>139</v>
      </c>
      <c r="AA50" s="102">
        <v>30000</v>
      </c>
    </row>
    <row r="51" spans="1:27" x14ac:dyDescent="0.2">
      <c r="A51" s="86">
        <v>23</v>
      </c>
      <c r="B51" s="103" t="s">
        <v>139</v>
      </c>
      <c r="C51" s="88" t="s">
        <v>20</v>
      </c>
      <c r="D51" s="89">
        <v>42000</v>
      </c>
      <c r="E51" s="90"/>
      <c r="F51" s="88"/>
      <c r="G51" s="88"/>
      <c r="H51" s="88"/>
      <c r="I51" s="88"/>
      <c r="J51" s="91"/>
      <c r="K51" s="92">
        <f t="shared" si="9"/>
        <v>0</v>
      </c>
      <c r="L51" s="93">
        <f t="shared" si="10"/>
        <v>0</v>
      </c>
      <c r="M51" s="4">
        <v>30000</v>
      </c>
      <c r="N51" s="94">
        <v>50000</v>
      </c>
      <c r="O51" s="95">
        <v>110000</v>
      </c>
      <c r="P51" s="96">
        <v>730000</v>
      </c>
      <c r="Q51" s="88">
        <v>16</v>
      </c>
      <c r="R51" s="97">
        <v>17</v>
      </c>
      <c r="S51" s="98">
        <v>7</v>
      </c>
      <c r="T51" s="88">
        <v>18</v>
      </c>
      <c r="U51" s="97">
        <v>24</v>
      </c>
      <c r="V51" s="97">
        <v>22</v>
      </c>
      <c r="W51" s="99">
        <v>3</v>
      </c>
      <c r="X51" s="99">
        <v>17</v>
      </c>
      <c r="Y51" s="100">
        <v>13</v>
      </c>
      <c r="Z51" s="101">
        <f t="shared" si="11"/>
        <v>137</v>
      </c>
      <c r="AA51" s="102">
        <v>42000</v>
      </c>
    </row>
    <row r="52" spans="1:27" x14ac:dyDescent="0.2">
      <c r="A52" s="86">
        <v>26</v>
      </c>
      <c r="B52" s="103" t="s">
        <v>140</v>
      </c>
      <c r="C52" s="88" t="s">
        <v>141</v>
      </c>
      <c r="D52" s="89">
        <v>173000</v>
      </c>
      <c r="E52" s="90"/>
      <c r="F52" s="88"/>
      <c r="G52" s="88"/>
      <c r="H52" s="88"/>
      <c r="I52" s="88"/>
      <c r="J52" s="91"/>
      <c r="K52" s="92">
        <f t="shared" si="9"/>
        <v>0</v>
      </c>
      <c r="L52" s="93">
        <f t="shared" si="10"/>
        <v>0</v>
      </c>
      <c r="M52" s="4">
        <v>150000</v>
      </c>
      <c r="N52" s="94">
        <v>150000</v>
      </c>
      <c r="O52" s="95">
        <v>190000</v>
      </c>
      <c r="P52" s="96">
        <v>202000</v>
      </c>
      <c r="Q52" s="88">
        <v>19</v>
      </c>
      <c r="R52" s="97">
        <v>19</v>
      </c>
      <c r="S52" s="98">
        <v>12</v>
      </c>
      <c r="T52" s="88">
        <v>12</v>
      </c>
      <c r="U52" s="97">
        <v>23</v>
      </c>
      <c r="V52" s="97">
        <v>22</v>
      </c>
      <c r="W52" s="99">
        <v>3</v>
      </c>
      <c r="X52" s="99">
        <v>16</v>
      </c>
      <c r="Y52" s="100">
        <v>11</v>
      </c>
      <c r="Z52" s="101">
        <f t="shared" si="11"/>
        <v>137</v>
      </c>
      <c r="AA52" s="102">
        <v>170000</v>
      </c>
    </row>
    <row r="53" spans="1:27" x14ac:dyDescent="0.2">
      <c r="A53" s="86">
        <v>29</v>
      </c>
      <c r="B53" s="103" t="s">
        <v>142</v>
      </c>
      <c r="C53" s="88" t="s">
        <v>141</v>
      </c>
      <c r="D53" s="89">
        <v>112400</v>
      </c>
      <c r="E53" s="90"/>
      <c r="F53" s="88"/>
      <c r="G53" s="88"/>
      <c r="H53" s="88"/>
      <c r="I53" s="88"/>
      <c r="J53" s="91"/>
      <c r="K53" s="92">
        <f t="shared" si="9"/>
        <v>0</v>
      </c>
      <c r="L53" s="93">
        <f t="shared" si="10"/>
        <v>0</v>
      </c>
      <c r="M53" s="4">
        <v>150000</v>
      </c>
      <c r="N53" s="94">
        <v>150000</v>
      </c>
      <c r="O53" s="95">
        <v>190000</v>
      </c>
      <c r="P53" s="96">
        <v>202000</v>
      </c>
      <c r="Q53" s="88">
        <v>19</v>
      </c>
      <c r="R53" s="97">
        <v>19</v>
      </c>
      <c r="S53" s="98">
        <v>12</v>
      </c>
      <c r="T53" s="88">
        <v>12</v>
      </c>
      <c r="U53" s="97">
        <v>21</v>
      </c>
      <c r="V53" s="97">
        <v>22</v>
      </c>
      <c r="W53" s="99">
        <v>3</v>
      </c>
      <c r="X53" s="99">
        <v>16</v>
      </c>
      <c r="Y53" s="100">
        <v>11</v>
      </c>
      <c r="Z53" s="101">
        <f t="shared" si="11"/>
        <v>135</v>
      </c>
      <c r="AA53" s="102">
        <v>100000</v>
      </c>
    </row>
    <row r="54" spans="1:27" x14ac:dyDescent="0.2">
      <c r="A54" s="86">
        <v>45</v>
      </c>
      <c r="B54" s="103" t="s">
        <v>143</v>
      </c>
      <c r="C54" s="88" t="s">
        <v>105</v>
      </c>
      <c r="D54" s="89">
        <v>48000</v>
      </c>
      <c r="E54" s="90"/>
      <c r="F54" s="88"/>
      <c r="G54" s="88"/>
      <c r="H54" s="88"/>
      <c r="I54" s="88"/>
      <c r="J54" s="91"/>
      <c r="K54" s="92">
        <f t="shared" si="9"/>
        <v>0</v>
      </c>
      <c r="L54" s="93">
        <f t="shared" si="10"/>
        <v>0</v>
      </c>
      <c r="M54" s="4">
        <v>0</v>
      </c>
      <c r="N54" s="94">
        <v>0</v>
      </c>
      <c r="O54" s="95">
        <v>0</v>
      </c>
      <c r="P54" s="96">
        <v>0</v>
      </c>
      <c r="Q54" s="88">
        <v>14</v>
      </c>
      <c r="R54" s="97">
        <v>17</v>
      </c>
      <c r="S54" s="98">
        <v>6</v>
      </c>
      <c r="T54" s="88">
        <v>24</v>
      </c>
      <c r="U54" s="97">
        <v>12</v>
      </c>
      <c r="V54" s="97">
        <v>20</v>
      </c>
      <c r="W54" s="99">
        <v>3</v>
      </c>
      <c r="X54" s="99">
        <v>17</v>
      </c>
      <c r="Y54" s="100">
        <v>14</v>
      </c>
      <c r="Z54" s="101">
        <f t="shared" si="11"/>
        <v>127</v>
      </c>
      <c r="AA54" s="102">
        <v>30000</v>
      </c>
    </row>
    <row r="55" spans="1:27" x14ac:dyDescent="0.2">
      <c r="A55" s="86">
        <v>51</v>
      </c>
      <c r="B55" s="103" t="s">
        <v>144</v>
      </c>
      <c r="C55" s="88" t="s">
        <v>145</v>
      </c>
      <c r="D55" s="89">
        <v>100000</v>
      </c>
      <c r="E55" s="90"/>
      <c r="F55" s="88"/>
      <c r="G55" s="88"/>
      <c r="H55" s="88"/>
      <c r="I55" s="88"/>
      <c r="J55" s="91"/>
      <c r="K55" s="92">
        <f t="shared" si="9"/>
        <v>0</v>
      </c>
      <c r="L55" s="93">
        <f t="shared" si="10"/>
        <v>0</v>
      </c>
      <c r="M55" s="4">
        <v>50000</v>
      </c>
      <c r="N55" s="94">
        <v>40000</v>
      </c>
      <c r="O55" s="95">
        <v>130000</v>
      </c>
      <c r="P55" s="96">
        <v>110000</v>
      </c>
      <c r="Q55" s="88">
        <v>14</v>
      </c>
      <c r="R55" s="97">
        <v>16</v>
      </c>
      <c r="S55" s="98">
        <v>11</v>
      </c>
      <c r="T55" s="88">
        <v>12</v>
      </c>
      <c r="U55" s="97">
        <v>21</v>
      </c>
      <c r="V55" s="97">
        <v>21</v>
      </c>
      <c r="W55" s="99">
        <v>5</v>
      </c>
      <c r="X55" s="99">
        <v>12</v>
      </c>
      <c r="Y55" s="100">
        <v>11</v>
      </c>
      <c r="Z55" s="101">
        <f t="shared" si="11"/>
        <v>123</v>
      </c>
      <c r="AA55" s="102">
        <v>50000</v>
      </c>
    </row>
    <row r="56" spans="1:27" x14ac:dyDescent="0.2">
      <c r="A56" s="86">
        <v>30</v>
      </c>
      <c r="B56" s="103" t="s">
        <v>146</v>
      </c>
      <c r="C56" s="88" t="s">
        <v>147</v>
      </c>
      <c r="D56" s="89">
        <v>106400</v>
      </c>
      <c r="E56" s="90"/>
      <c r="F56" s="88"/>
      <c r="G56" s="88"/>
      <c r="H56" s="88"/>
      <c r="I56" s="88"/>
      <c r="J56" s="91"/>
      <c r="K56" s="92">
        <f t="shared" si="9"/>
        <v>0</v>
      </c>
      <c r="L56" s="93">
        <f t="shared" si="10"/>
        <v>0</v>
      </c>
      <c r="M56" s="4">
        <v>0</v>
      </c>
      <c r="N56" s="94">
        <v>40000</v>
      </c>
      <c r="O56" s="95">
        <v>0</v>
      </c>
      <c r="P56" s="96">
        <v>40000</v>
      </c>
      <c r="Q56" s="88">
        <v>16</v>
      </c>
      <c r="R56" s="97">
        <v>13</v>
      </c>
      <c r="S56" s="98">
        <v>14</v>
      </c>
      <c r="T56" s="88">
        <v>24</v>
      </c>
      <c r="U56" s="97">
        <v>13</v>
      </c>
      <c r="V56" s="97">
        <v>17</v>
      </c>
      <c r="W56" s="99">
        <v>2</v>
      </c>
      <c r="X56" s="99">
        <v>13</v>
      </c>
      <c r="Y56" s="100">
        <v>9</v>
      </c>
      <c r="Z56" s="101">
        <f t="shared" si="11"/>
        <v>121</v>
      </c>
      <c r="AA56" s="102">
        <v>0</v>
      </c>
    </row>
    <row r="57" spans="1:27" x14ac:dyDescent="0.2">
      <c r="A57" s="86">
        <v>21</v>
      </c>
      <c r="B57" s="103" t="s">
        <v>148</v>
      </c>
      <c r="C57" s="88" t="s">
        <v>149</v>
      </c>
      <c r="D57" s="89">
        <v>25000</v>
      </c>
      <c r="E57" s="90"/>
      <c r="F57" s="88"/>
      <c r="G57" s="88"/>
      <c r="H57" s="88"/>
      <c r="I57" s="88"/>
      <c r="J57" s="91"/>
      <c r="K57" s="107">
        <f t="shared" si="9"/>
        <v>0</v>
      </c>
      <c r="L57" s="93">
        <f t="shared" si="10"/>
        <v>0</v>
      </c>
      <c r="M57" s="4">
        <v>1900</v>
      </c>
      <c r="N57" s="94">
        <v>2105</v>
      </c>
      <c r="O57" s="95">
        <v>2080</v>
      </c>
      <c r="P57" s="96">
        <v>2325</v>
      </c>
      <c r="Q57" s="88">
        <v>16</v>
      </c>
      <c r="R57" s="108">
        <v>17</v>
      </c>
      <c r="S57" s="109">
        <v>11</v>
      </c>
      <c r="T57" s="88">
        <v>18</v>
      </c>
      <c r="U57" s="108">
        <v>12</v>
      </c>
      <c r="V57" s="108">
        <v>20</v>
      </c>
      <c r="W57" s="110">
        <v>2</v>
      </c>
      <c r="X57" s="110">
        <v>12</v>
      </c>
      <c r="Y57" s="100">
        <v>11</v>
      </c>
      <c r="Z57" s="101">
        <f t="shared" si="11"/>
        <v>119</v>
      </c>
      <c r="AA57" s="102">
        <v>20000</v>
      </c>
    </row>
    <row r="58" spans="1:27" x14ac:dyDescent="0.2">
      <c r="A58" s="86">
        <v>37</v>
      </c>
      <c r="B58" s="103" t="s">
        <v>150</v>
      </c>
      <c r="C58" s="88" t="s">
        <v>91</v>
      </c>
      <c r="D58" s="89">
        <v>25000</v>
      </c>
      <c r="E58" s="90"/>
      <c r="F58" s="88"/>
      <c r="G58" s="88"/>
      <c r="H58" s="88"/>
      <c r="I58" s="88"/>
      <c r="J58" s="91"/>
      <c r="K58" s="92">
        <f t="shared" si="9"/>
        <v>0</v>
      </c>
      <c r="L58" s="93">
        <f t="shared" si="10"/>
        <v>0</v>
      </c>
      <c r="M58" s="4"/>
      <c r="N58" s="94">
        <v>15000</v>
      </c>
      <c r="O58" s="95">
        <v>15000</v>
      </c>
      <c r="P58" s="96">
        <v>15000</v>
      </c>
      <c r="Q58" s="88">
        <v>16</v>
      </c>
      <c r="R58" s="97">
        <v>17</v>
      </c>
      <c r="S58" s="98">
        <v>7</v>
      </c>
      <c r="T58" s="88">
        <v>12</v>
      </c>
      <c r="U58" s="97">
        <v>12</v>
      </c>
      <c r="V58" s="97">
        <v>21</v>
      </c>
      <c r="W58" s="99">
        <v>4</v>
      </c>
      <c r="X58" s="99">
        <v>13</v>
      </c>
      <c r="Y58" s="100">
        <v>15</v>
      </c>
      <c r="Z58" s="101">
        <f t="shared" si="11"/>
        <v>117</v>
      </c>
      <c r="AA58" s="102">
        <v>0</v>
      </c>
    </row>
    <row r="59" spans="1:27" x14ac:dyDescent="0.2">
      <c r="A59" s="86">
        <v>54</v>
      </c>
      <c r="B59" s="103" t="s">
        <v>151</v>
      </c>
      <c r="C59" s="88" t="s">
        <v>152</v>
      </c>
      <c r="D59" s="89">
        <v>350000</v>
      </c>
      <c r="E59" s="90"/>
      <c r="F59" s="88"/>
      <c r="G59" s="88"/>
      <c r="H59" s="88"/>
      <c r="I59" s="88"/>
      <c r="J59" s="91"/>
      <c r="K59" s="92">
        <f t="shared" si="9"/>
        <v>0</v>
      </c>
      <c r="L59" s="93">
        <f t="shared" si="10"/>
        <v>0</v>
      </c>
      <c r="M59" s="4"/>
      <c r="N59" s="94"/>
      <c r="O59" s="95">
        <v>0</v>
      </c>
      <c r="P59" s="96">
        <v>0</v>
      </c>
      <c r="Q59" s="88">
        <v>12</v>
      </c>
      <c r="R59" s="97">
        <v>15</v>
      </c>
      <c r="S59" s="98">
        <v>5</v>
      </c>
      <c r="T59" s="88">
        <v>6</v>
      </c>
      <c r="U59" s="97">
        <v>12</v>
      </c>
      <c r="V59" s="97">
        <v>18</v>
      </c>
      <c r="W59" s="99">
        <v>3</v>
      </c>
      <c r="X59" s="99">
        <v>11</v>
      </c>
      <c r="Y59" s="100">
        <v>8</v>
      </c>
      <c r="Z59" s="101">
        <f t="shared" si="11"/>
        <v>90</v>
      </c>
      <c r="AA59" s="102">
        <v>0</v>
      </c>
    </row>
    <row r="60" spans="1:27" ht="13.5" thickBot="1" x14ac:dyDescent="0.25">
      <c r="A60" s="86">
        <v>52</v>
      </c>
      <c r="B60" s="111" t="s">
        <v>153</v>
      </c>
      <c r="C60" s="56" t="s">
        <v>154</v>
      </c>
      <c r="D60" s="112">
        <v>400000</v>
      </c>
      <c r="E60" s="58"/>
      <c r="F60" s="56"/>
      <c r="G60" s="56"/>
      <c r="H60" s="56"/>
      <c r="I60" s="56"/>
      <c r="J60" s="59"/>
      <c r="K60" s="113">
        <f t="shared" si="9"/>
        <v>0</v>
      </c>
      <c r="L60" s="114">
        <f t="shared" si="10"/>
        <v>0</v>
      </c>
      <c r="M60" s="115"/>
      <c r="N60" s="116"/>
      <c r="O60" s="117">
        <v>0</v>
      </c>
      <c r="P60" s="118">
        <v>0</v>
      </c>
      <c r="Q60" s="56">
        <v>11</v>
      </c>
      <c r="R60" s="119">
        <v>15</v>
      </c>
      <c r="S60" s="120">
        <v>5</v>
      </c>
      <c r="T60" s="56">
        <v>6</v>
      </c>
      <c r="U60" s="119">
        <v>12</v>
      </c>
      <c r="V60" s="119">
        <v>18</v>
      </c>
      <c r="W60" s="121">
        <v>4</v>
      </c>
      <c r="X60" s="121">
        <v>6</v>
      </c>
      <c r="Y60" s="57">
        <v>12</v>
      </c>
      <c r="Z60" s="122">
        <f t="shared" si="11"/>
        <v>89</v>
      </c>
      <c r="AA60" s="123">
        <v>0</v>
      </c>
    </row>
    <row r="61" spans="1:27" s="128" customFormat="1" ht="13.5" thickBot="1" x14ac:dyDescent="0.25">
      <c r="A61" s="86"/>
      <c r="B61" s="153"/>
      <c r="C61" s="154"/>
      <c r="D61" s="155">
        <f>SUM(D47:D60)</f>
        <v>1928300</v>
      </c>
      <c r="E61" s="156">
        <f t="shared" ref="E61:AA61" si="12">SUM(E47:E60)</f>
        <v>0</v>
      </c>
      <c r="F61" s="156">
        <f t="shared" si="12"/>
        <v>0</v>
      </c>
      <c r="G61" s="156">
        <f t="shared" si="12"/>
        <v>0</v>
      </c>
      <c r="H61" s="156">
        <f t="shared" si="12"/>
        <v>0</v>
      </c>
      <c r="I61" s="156">
        <f t="shared" si="12"/>
        <v>0</v>
      </c>
      <c r="J61" s="156">
        <f t="shared" si="12"/>
        <v>0</v>
      </c>
      <c r="K61" s="156">
        <f t="shared" si="12"/>
        <v>0</v>
      </c>
      <c r="L61" s="156">
        <f t="shared" si="12"/>
        <v>0</v>
      </c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5"/>
      <c r="AA61" s="157">
        <f t="shared" si="12"/>
        <v>832000</v>
      </c>
    </row>
    <row r="62" spans="1:27" s="128" customFormat="1" ht="5.25" customHeight="1" x14ac:dyDescent="0.2">
      <c r="A62" s="86"/>
      <c r="B62" s="129"/>
      <c r="C62" s="129"/>
      <c r="D62" s="130"/>
      <c r="E62" s="131"/>
      <c r="F62" s="129"/>
      <c r="G62" s="129"/>
      <c r="H62" s="129"/>
      <c r="I62" s="129"/>
      <c r="J62" s="132"/>
      <c r="K62" s="131"/>
      <c r="L62" s="133"/>
      <c r="M62" s="134"/>
      <c r="N62" s="135"/>
      <c r="O62" s="136"/>
      <c r="P62" s="137"/>
      <c r="Q62" s="129"/>
      <c r="R62" s="129"/>
      <c r="S62" s="138"/>
      <c r="T62" s="129"/>
      <c r="U62" s="129"/>
      <c r="V62" s="129"/>
      <c r="W62" s="129"/>
      <c r="X62" s="129"/>
      <c r="Y62" s="139"/>
      <c r="Z62" s="130"/>
      <c r="AA62" s="140"/>
    </row>
    <row r="63" spans="1:27" x14ac:dyDescent="0.2">
      <c r="A63" s="74">
        <v>5</v>
      </c>
      <c r="B63" s="141" t="s">
        <v>155</v>
      </c>
      <c r="C63" s="21"/>
      <c r="D63" s="101"/>
      <c r="E63" s="142"/>
      <c r="F63" s="21"/>
      <c r="G63" s="21"/>
      <c r="H63" s="21"/>
      <c r="I63" s="21"/>
      <c r="J63" s="143"/>
      <c r="K63" s="142"/>
      <c r="L63" s="93">
        <f t="shared" si="4"/>
        <v>0</v>
      </c>
      <c r="M63" s="144"/>
      <c r="N63" s="145"/>
      <c r="O63" s="146"/>
      <c r="P63" s="147"/>
      <c r="Q63" s="88"/>
      <c r="R63" s="21"/>
      <c r="S63" s="148"/>
      <c r="T63" s="88"/>
      <c r="U63" s="21"/>
      <c r="V63" s="21"/>
      <c r="W63" s="149"/>
      <c r="X63" s="149"/>
      <c r="Y63" s="100"/>
      <c r="Z63" s="150"/>
      <c r="AA63" s="151"/>
    </row>
    <row r="64" spans="1:27" x14ac:dyDescent="0.2">
      <c r="A64" s="86">
        <v>50</v>
      </c>
      <c r="B64" s="87" t="s">
        <v>156</v>
      </c>
      <c r="C64" s="88" t="s">
        <v>157</v>
      </c>
      <c r="D64" s="89">
        <v>580000</v>
      </c>
      <c r="E64" s="90"/>
      <c r="F64" s="88"/>
      <c r="G64" s="88"/>
      <c r="H64" s="88"/>
      <c r="I64" s="88"/>
      <c r="J64" s="91"/>
      <c r="K64" s="92">
        <f>SUM(E64:J64)</f>
        <v>0</v>
      </c>
      <c r="L64" s="93">
        <f>SUM(E64*0.45)+(F64*0.2)+(G64*0.1)+(I64*0.05)+(J64*0.1)</f>
        <v>0</v>
      </c>
      <c r="M64" s="4">
        <v>580000</v>
      </c>
      <c r="N64" s="94">
        <v>580000</v>
      </c>
      <c r="O64" s="95">
        <v>840000</v>
      </c>
      <c r="P64" s="96">
        <v>840000</v>
      </c>
      <c r="Q64" s="88">
        <v>21</v>
      </c>
      <c r="R64" s="97">
        <v>22</v>
      </c>
      <c r="S64" s="98">
        <v>11</v>
      </c>
      <c r="T64" s="88">
        <v>24</v>
      </c>
      <c r="U64" s="97">
        <v>24</v>
      </c>
      <c r="V64" s="97">
        <v>24</v>
      </c>
      <c r="W64" s="99">
        <v>6</v>
      </c>
      <c r="X64" s="99">
        <v>24</v>
      </c>
      <c r="Y64" s="100">
        <v>10</v>
      </c>
      <c r="Z64" s="101">
        <f>SUM(Q64:Y64)</f>
        <v>166</v>
      </c>
      <c r="AA64" s="102">
        <v>580000</v>
      </c>
    </row>
    <row r="65" spans="1:27" x14ac:dyDescent="0.2">
      <c r="A65" s="86">
        <v>31</v>
      </c>
      <c r="B65" s="103" t="s">
        <v>158</v>
      </c>
      <c r="C65" s="88" t="s">
        <v>159</v>
      </c>
      <c r="D65" s="89">
        <v>455000</v>
      </c>
      <c r="E65" s="90"/>
      <c r="F65" s="88"/>
      <c r="G65" s="88"/>
      <c r="H65" s="88"/>
      <c r="I65" s="88"/>
      <c r="J65" s="91"/>
      <c r="K65" s="92">
        <f>SUM(E65:J65)</f>
        <v>0</v>
      </c>
      <c r="L65" s="93">
        <f>SUM(E65*0.45)+(F65*0.2)+(G65*0.1)+(I65*0.05)+(J65*0.1)</f>
        <v>0</v>
      </c>
      <c r="M65" s="4">
        <v>400000</v>
      </c>
      <c r="N65" s="94">
        <v>400000</v>
      </c>
      <c r="O65" s="95">
        <v>600000</v>
      </c>
      <c r="P65" s="96">
        <v>580000</v>
      </c>
      <c r="Q65" s="88">
        <v>15</v>
      </c>
      <c r="R65" s="97">
        <v>19</v>
      </c>
      <c r="S65" s="98">
        <v>11</v>
      </c>
      <c r="T65" s="88">
        <v>12</v>
      </c>
      <c r="U65" s="97">
        <v>22</v>
      </c>
      <c r="V65" s="97">
        <v>21</v>
      </c>
      <c r="W65" s="99">
        <v>4</v>
      </c>
      <c r="X65" s="99">
        <v>19</v>
      </c>
      <c r="Y65" s="100">
        <v>12</v>
      </c>
      <c r="Z65" s="101">
        <f>SUM(Q65:Y65)</f>
        <v>135</v>
      </c>
      <c r="AA65" s="102">
        <v>450000</v>
      </c>
    </row>
    <row r="66" spans="1:27" x14ac:dyDescent="0.2">
      <c r="A66" s="86">
        <v>33</v>
      </c>
      <c r="B66" s="103" t="s">
        <v>160</v>
      </c>
      <c r="C66" s="88" t="s">
        <v>69</v>
      </c>
      <c r="D66" s="89">
        <v>600000</v>
      </c>
      <c r="E66" s="90"/>
      <c r="F66" s="88"/>
      <c r="G66" s="88"/>
      <c r="H66" s="88"/>
      <c r="I66" s="88"/>
      <c r="J66" s="91"/>
      <c r="K66" s="92">
        <f>SUM(E66:J66)</f>
        <v>0</v>
      </c>
      <c r="L66" s="93">
        <f>SUM(E66*0.45)+(F66*0.2)+(G66*0.1)+(I66*0.05)+(J66*0.1)</f>
        <v>0</v>
      </c>
      <c r="M66" s="4">
        <v>350000</v>
      </c>
      <c r="N66" s="94">
        <v>350000</v>
      </c>
      <c r="O66" s="95">
        <v>350000</v>
      </c>
      <c r="P66" s="96">
        <v>350000</v>
      </c>
      <c r="Q66" s="88">
        <v>19</v>
      </c>
      <c r="R66" s="97">
        <v>23</v>
      </c>
      <c r="S66" s="98">
        <v>11</v>
      </c>
      <c r="T66" s="88">
        <v>6</v>
      </c>
      <c r="U66" s="97">
        <v>20</v>
      </c>
      <c r="V66" s="97">
        <v>18</v>
      </c>
      <c r="W66" s="99">
        <v>4</v>
      </c>
      <c r="X66" s="99">
        <v>18</v>
      </c>
      <c r="Y66" s="100">
        <v>11</v>
      </c>
      <c r="Z66" s="101">
        <f>SUM(Q66:Y66)</f>
        <v>130</v>
      </c>
      <c r="AA66" s="102">
        <v>350000</v>
      </c>
    </row>
    <row r="67" spans="1:27" x14ac:dyDescent="0.2">
      <c r="A67" s="86">
        <v>47</v>
      </c>
      <c r="B67" s="103" t="s">
        <v>161</v>
      </c>
      <c r="C67" s="88" t="s">
        <v>138</v>
      </c>
      <c r="D67" s="89">
        <v>515000</v>
      </c>
      <c r="E67" s="90"/>
      <c r="F67" s="88"/>
      <c r="G67" s="88"/>
      <c r="H67" s="88"/>
      <c r="I67" s="88"/>
      <c r="J67" s="91"/>
      <c r="K67" s="92">
        <f>SUM(E67:J67)</f>
        <v>0</v>
      </c>
      <c r="L67" s="93">
        <f>SUM(E67*0.45)+(F67*0.2)+(G67*0.1)+(I67*0.05)+(J67*0.1)</f>
        <v>0</v>
      </c>
      <c r="M67" s="4">
        <v>150000</v>
      </c>
      <c r="N67" s="94">
        <v>50000</v>
      </c>
      <c r="O67" s="95">
        <v>350000</v>
      </c>
      <c r="P67" s="96">
        <v>360000</v>
      </c>
      <c r="Q67" s="88">
        <v>15</v>
      </c>
      <c r="R67" s="97">
        <v>15</v>
      </c>
      <c r="S67" s="98">
        <v>9</v>
      </c>
      <c r="T67" s="88">
        <v>24</v>
      </c>
      <c r="U67" s="97">
        <v>20</v>
      </c>
      <c r="V67" s="97">
        <v>20</v>
      </c>
      <c r="W67" s="99">
        <v>3</v>
      </c>
      <c r="X67" s="99">
        <v>6</v>
      </c>
      <c r="Y67" s="100">
        <v>10</v>
      </c>
      <c r="Z67" s="101">
        <f>SUM(Q67:Y67)</f>
        <v>122</v>
      </c>
      <c r="AA67" s="102">
        <v>0</v>
      </c>
    </row>
    <row r="68" spans="1:27" ht="13.5" thickBot="1" x14ac:dyDescent="0.25">
      <c r="A68" s="86">
        <v>49</v>
      </c>
      <c r="B68" s="111" t="s">
        <v>162</v>
      </c>
      <c r="C68" s="56" t="s">
        <v>163</v>
      </c>
      <c r="D68" s="112">
        <v>80000</v>
      </c>
      <c r="E68" s="58"/>
      <c r="F68" s="56"/>
      <c r="G68" s="56"/>
      <c r="H68" s="56"/>
      <c r="I68" s="56"/>
      <c r="J68" s="59"/>
      <c r="K68" s="113">
        <f>SUM(E68:J68)</f>
        <v>0</v>
      </c>
      <c r="L68" s="114">
        <f>SUM(E68*0.45)+(F68*0.2)+(G68*0.1)+(I68*0.05)+(J68*0.1)</f>
        <v>0</v>
      </c>
      <c r="M68" s="115">
        <v>20000</v>
      </c>
      <c r="N68" s="116">
        <v>0</v>
      </c>
      <c r="O68" s="117">
        <v>30000</v>
      </c>
      <c r="P68" s="118">
        <v>20000</v>
      </c>
      <c r="Q68" s="56">
        <v>15</v>
      </c>
      <c r="R68" s="119">
        <v>16</v>
      </c>
      <c r="S68" s="120">
        <v>5</v>
      </c>
      <c r="T68" s="56">
        <v>6</v>
      </c>
      <c r="U68" s="119">
        <v>16</v>
      </c>
      <c r="V68" s="119">
        <v>17</v>
      </c>
      <c r="W68" s="121">
        <v>4</v>
      </c>
      <c r="X68" s="121">
        <v>7</v>
      </c>
      <c r="Y68" s="57">
        <v>11</v>
      </c>
      <c r="Z68" s="122">
        <f>SUM(Q68:Y68)</f>
        <v>97</v>
      </c>
      <c r="AA68" s="123">
        <v>0</v>
      </c>
    </row>
    <row r="69" spans="1:27" ht="13.5" thickBot="1" x14ac:dyDescent="0.25">
      <c r="A69" s="86"/>
      <c r="B69" s="158"/>
      <c r="C69" s="159"/>
      <c r="D69" s="160">
        <f>SUM(D64:D68)</f>
        <v>2230000</v>
      </c>
      <c r="E69" s="161">
        <f t="shared" ref="E69:AA69" si="13">SUM(E64:E68)</f>
        <v>0</v>
      </c>
      <c r="F69" s="161">
        <f t="shared" si="13"/>
        <v>0</v>
      </c>
      <c r="G69" s="161">
        <f t="shared" si="13"/>
        <v>0</v>
      </c>
      <c r="H69" s="161">
        <f t="shared" si="13"/>
        <v>0</v>
      </c>
      <c r="I69" s="161">
        <f t="shared" si="13"/>
        <v>0</v>
      </c>
      <c r="J69" s="161">
        <f t="shared" si="13"/>
        <v>0</v>
      </c>
      <c r="K69" s="161">
        <f t="shared" si="13"/>
        <v>0</v>
      </c>
      <c r="L69" s="161">
        <f t="shared" si="13"/>
        <v>0</v>
      </c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0"/>
      <c r="AA69" s="162">
        <f t="shared" si="13"/>
        <v>1380000</v>
      </c>
    </row>
    <row r="70" spans="1:27" ht="6.75" customHeight="1" x14ac:dyDescent="0.2">
      <c r="B70" s="163"/>
      <c r="C70" s="164"/>
      <c r="D70" s="165"/>
      <c r="E70" s="164"/>
      <c r="F70" s="164"/>
      <c r="G70" s="164"/>
      <c r="H70" s="164"/>
      <c r="I70" s="164"/>
      <c r="J70" s="164"/>
      <c r="K70" s="166"/>
      <c r="L70" s="167"/>
      <c r="M70" s="168"/>
      <c r="N70" s="168"/>
      <c r="O70" s="168"/>
      <c r="P70" s="168"/>
      <c r="Q70" s="164"/>
      <c r="R70" s="166"/>
      <c r="S70" s="169"/>
      <c r="T70" s="164"/>
      <c r="U70" s="166"/>
      <c r="V70" s="166"/>
      <c r="W70" s="170"/>
      <c r="X70" s="170"/>
      <c r="Y70" s="164"/>
      <c r="Z70" s="171"/>
      <c r="AA70" s="172"/>
    </row>
    <row r="71" spans="1:27" ht="12" customHeight="1" x14ac:dyDescent="0.25">
      <c r="B71" s="173"/>
      <c r="C71" s="173"/>
      <c r="D71" s="174">
        <f>SUM(D23,D44,D61,D69)</f>
        <v>13966450</v>
      </c>
      <c r="E71" s="173">
        <f t="shared" ref="E71:L71" si="14">SUM(E23,E44,E61,E69)</f>
        <v>0</v>
      </c>
      <c r="F71" s="173">
        <f t="shared" si="14"/>
        <v>0</v>
      </c>
      <c r="G71" s="173">
        <f t="shared" si="14"/>
        <v>0</v>
      </c>
      <c r="H71" s="173">
        <f t="shared" si="14"/>
        <v>0</v>
      </c>
      <c r="I71" s="173">
        <f t="shared" si="14"/>
        <v>0</v>
      </c>
      <c r="J71" s="173">
        <f t="shared" si="14"/>
        <v>0</v>
      </c>
      <c r="K71" s="173">
        <f t="shared" si="14"/>
        <v>0</v>
      </c>
      <c r="L71" s="173">
        <f t="shared" si="14"/>
        <v>0</v>
      </c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5"/>
    </row>
  </sheetData>
  <sheetProtection password="FF3F" sheet="1" objects="1" scenarios="1"/>
  <mergeCells count="3">
    <mergeCell ref="Z1:AA1"/>
    <mergeCell ref="M3:N3"/>
    <mergeCell ref="O3:P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PERIODIKA 2016</vt:lpstr>
      <vt:lpstr>AKCE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2016-02-08T13:52:22Z</cp:lastPrinted>
  <dcterms:created xsi:type="dcterms:W3CDTF">2016-01-04T11:00:54Z</dcterms:created>
  <dcterms:modified xsi:type="dcterms:W3CDTF">2016-02-18T07:56:10Z</dcterms:modified>
</cp:coreProperties>
</file>